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évision taxe foncière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Paramètre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0" hidden="1">'Prévision taxe foncière'!$A$3:$Z$103</definedName>
    <definedName name="_xlnm._FilterDatabase" localSheetId="1" hidden="1">'Synthèse'!$A$19:$H$119</definedName>
    <definedName name="_xlnm._FilterDatabase" localSheetId="2" hidden="1">'Paramètres'!$A$14:$F$114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0000"/>
    <numFmt numFmtId="165" formatCode="# ##0,0"/>
    <numFmt numFmtId="166" formatCode="# ##0,00 €"/>
    <numFmt numFmtId="167" formatCode="0,00 %"/>
    <numFmt numFmtId="168" formatCode="dd/mm/yyyy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1F2937"/>
      <sz val="10"/>
    </font>
    <font>
      <name val="Aptos"/>
      <b val="1"/>
      <color rgb="00FFFFFF"/>
      <sz val="11"/>
    </font>
    <font>
      <name val="Aptos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4B8A6"/>
      </patternFill>
    </fill>
    <fill>
      <patternFill patternType="solid">
        <fgColor rgb="00F0FDFA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49" fontId="2" fillId="4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center" vertical="center" wrapText="1"/>
    </xf>
    <xf numFmtId="166" fontId="2" fillId="4" borderId="1" applyAlignment="1" pivotButton="0" quotePrefix="0" xfId="0">
      <alignment horizontal="right" vertical="center"/>
    </xf>
    <xf numFmtId="167" fontId="2" fillId="4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167" fontId="2" fillId="5" borderId="1" applyAlignment="1" pivotButton="0" quotePrefix="0" xfId="0">
      <alignment horizontal="right" vertical="center"/>
    </xf>
    <xf numFmtId="168" fontId="2" fillId="4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0" fontId="2" fillId="7" borderId="1" applyAlignment="1" pivotButton="0" quotePrefix="0" xfId="0">
      <alignment horizontal="left" vertical="center" wrapText="1"/>
    </xf>
    <xf numFmtId="1" fontId="2" fillId="7" borderId="1" applyAlignment="1" pivotButton="0" quotePrefix="0" xfId="0">
      <alignment horizontal="right" vertical="center"/>
    </xf>
    <xf numFmtId="166" fontId="2" fillId="7" borderId="1" applyAlignment="1" pivotButton="0" quotePrefix="0" xfId="0">
      <alignment horizontal="right" vertical="center"/>
    </xf>
    <xf numFmtId="1" fontId="2" fillId="5" borderId="1" applyAlignment="1" pivotButton="0" quotePrefix="0" xfId="0">
      <alignment horizontal="right" vertical="center"/>
    </xf>
    <xf numFmtId="167" fontId="2" fillId="7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1" fontId="2" fillId="4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top" wrapText="1"/>
    </xf>
    <xf numFmtId="0" fontId="2" fillId="7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164" fontId="2" fillId="4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center" vertical="center" wrapText="1"/>
    </xf>
    <xf numFmtId="166" fontId="2" fillId="4" borderId="1" applyAlignment="1" pivotButton="0" quotePrefix="0" xfId="0">
      <alignment horizontal="right" vertical="center"/>
    </xf>
    <xf numFmtId="167" fontId="2" fillId="4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167" fontId="2" fillId="5" borderId="1" applyAlignment="1" pivotButton="0" quotePrefix="0" xfId="0">
      <alignment horizontal="right" vertical="center"/>
    </xf>
    <xf numFmtId="168" fontId="2" fillId="4" borderId="1" applyAlignment="1" pivotButton="0" quotePrefix="0" xfId="0">
      <alignment horizontal="center" vertical="center" wrapText="1"/>
    </xf>
    <xf numFmtId="166" fontId="2" fillId="7" borderId="1" applyAlignment="1" pivotButton="0" quotePrefix="0" xfId="0">
      <alignment horizontal="right" vertical="center"/>
    </xf>
    <xf numFmtId="167" fontId="2" fillId="7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DC2626"/>
        <sz val="10"/>
      </font>
      <fill>
        <patternFill patternType="solid">
          <fgColor rgb="00FEE2E2"/>
        </patternFill>
      </fill>
    </dxf>
    <dxf>
      <font>
        <name val="Aptos"/>
        <b val="1"/>
        <color rgb="0022C55E"/>
        <sz val="10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Taxe foncière prévisionnelle par bien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'Prévision taxe foncière'!U3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'Prévision taxe foncière'!$A$4:$A$103</f>
            </numRef>
          </cat>
          <val>
            <numRef>
              <f>'Prévision taxe foncière'!$U$4:$U$103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(€)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Bien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 la prévision</a:t>
            </a:r>
          </a:p>
        </rich>
      </tx>
    </title>
    <plotArea>
      <doughnutChart>
        <varyColors val="1"/>
        <ser>
          <idx val="0"/>
          <order val="0"/>
          <tx>
            <strRef>
              <f>'Synthèse'!B12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'Synthèse'!$A$13:$A$15</f>
            </numRef>
          </cat>
          <val>
            <numRef>
              <f>'Synthèse'!$B$13:$B$15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Montant de référence contre prévision 2026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'Prévision taxe foncière'!V3</f>
            </strRef>
          </tx>
          <spPr>
            <a:solidFill xmlns:a="http://schemas.openxmlformats.org/drawingml/2006/main">
              <a:srgbClr val="94A3B8"/>
            </a:solidFill>
            <a:ln xmlns:a="http://schemas.openxmlformats.org/drawingml/2006/main">
              <a:prstDash val="solid"/>
            </a:ln>
          </spPr>
          <cat>
            <numRef>
              <f>'Prévision taxe foncière'!$A$4:$A$103</f>
            </numRef>
          </cat>
          <val>
            <numRef>
              <f>'Prévision taxe foncière'!$V$4:$V$103</f>
            </numRef>
          </val>
        </ser>
        <ser>
          <idx val="1"/>
          <order val="1"/>
          <tx>
            <strRef>
              <f>'Prévision taxe foncière'!U3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'Prévision taxe foncière'!$A$4:$A$103</f>
            </numRef>
          </cat>
          <val>
            <numRef>
              <f>'Prévision taxe foncière'!$U$4:$U$103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Bien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19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36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3" customWidth="1" min="2" max="2"/>
    <col width="17" customWidth="1" min="3" max="3"/>
    <col width="38" customWidth="1" min="4" max="4"/>
    <col width="18" customWidth="1" min="5" max="5"/>
    <col width="12" customWidth="1" min="6" max="6"/>
    <col width="18" customWidth="1" min="7" max="7"/>
    <col width="16" customWidth="1" min="8" max="8"/>
    <col width="20" customWidth="1" min="9" max="9"/>
    <col width="16" customWidth="1" min="10" max="10"/>
    <col width="19" customWidth="1" min="11" max="11"/>
    <col width="16" customWidth="1" min="12" max="12"/>
    <col width="18" customWidth="1" min="13" max="13"/>
    <col width="15" customWidth="1" min="14" max="14"/>
    <col width="17" customWidth="1" min="15" max="15"/>
    <col width="20" customWidth="1" min="16" max="16"/>
    <col width="14" customWidth="1" min="17" max="17"/>
    <col width="19" customWidth="1" min="18" max="18"/>
    <col width="15" customWidth="1" min="19" max="19"/>
    <col width="18" customWidth="1" min="20" max="20"/>
    <col width="22" customWidth="1" min="21" max="21"/>
    <col width="20" customWidth="1" min="22" max="22"/>
    <col width="17" customWidth="1" min="23" max="23"/>
    <col width="17" customWidth="1" min="24" max="24"/>
    <col width="18" customWidth="1" min="25" max="25"/>
    <col width="20" customWidth="1" min="26" max="26"/>
  </cols>
  <sheetData>
    <row r="1" ht="28" customHeight="1">
      <c r="A1" s="1" t="inlineStr">
        <is>
          <t>Calcul prévisionnel de la taxe foncière 2026</t>
        </is>
      </c>
      <c r="B1" s="3" t="n"/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3" t="n"/>
      <c r="V1" s="3" t="n"/>
      <c r="W1" s="3" t="n"/>
      <c r="X1" s="3" t="n"/>
      <c r="Y1" s="3" t="n"/>
      <c r="Z1" s="4" t="n"/>
    </row>
    <row r="2">
      <c r="A2" s="2" t="inlineStr">
        <is>
          <t>Estimation budgétaire : les taux, exonérations et montants définitifs doivent être confirmés auprès des collectivités et de l'administration fiscale.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4" t="n"/>
    </row>
    <row r="3" ht="42" customHeight="1">
      <c r="A3" s="5" t="inlineStr">
        <is>
          <t>ID bien</t>
        </is>
      </c>
      <c r="B3" s="5" t="inlineStr">
        <is>
          <t>Propriétaire / SCI</t>
        </is>
      </c>
      <c r="C3" s="5" t="inlineStr">
        <is>
          <t>SIRET</t>
        </is>
      </c>
      <c r="D3" s="5" t="inlineStr">
        <is>
          <t>Adresse complète</t>
        </is>
      </c>
      <c r="E3" s="5" t="inlineStr">
        <is>
          <t>Commune</t>
        </is>
      </c>
      <c r="F3" s="5" t="inlineStr">
        <is>
          <t>Code postal</t>
        </is>
      </c>
      <c r="G3" s="5" t="inlineStr">
        <is>
          <t>Type de bien</t>
        </is>
      </c>
      <c r="H3" s="5" t="inlineStr">
        <is>
          <t>Surface habitable (m²)</t>
        </is>
      </c>
      <c r="I3" s="5" t="inlineStr">
        <is>
          <t>Valeur locative cadastrale annuelle de référence (€)</t>
        </is>
      </c>
      <c r="J3" s="5" t="inlineStr">
        <is>
          <t>Coefficient de revalorisation 2026 (%)</t>
        </is>
      </c>
      <c r="K3" s="5" t="inlineStr">
        <is>
          <t>Valeur locative revalorisée (€)</t>
        </is>
      </c>
      <c r="L3" s="5" t="inlineStr">
        <is>
          <t>Abattement / exonération (%)</t>
        </is>
      </c>
      <c r="M3" s="5" t="inlineStr">
        <is>
          <t>Base nette imposable (€)</t>
        </is>
      </c>
      <c r="N3" s="5" t="inlineStr">
        <is>
          <t>Taux communal (%)</t>
        </is>
      </c>
      <c r="O3" s="5" t="inlineStr">
        <is>
          <t>Taux intercommunal (%)</t>
        </is>
      </c>
      <c r="P3" s="5" t="inlineStr">
        <is>
          <t>Taux départemental / additionnel (%)</t>
        </is>
      </c>
      <c r="Q3" s="5" t="inlineStr">
        <is>
          <t>Taux global (%)</t>
        </is>
      </c>
      <c r="R3" s="5" t="inlineStr">
        <is>
          <t>Taxe foncière hors TEOM (€)</t>
        </is>
      </c>
      <c r="S3" s="5" t="inlineStr">
        <is>
          <t>TEOM estimée (€)</t>
        </is>
      </c>
      <c r="T3" s="5" t="inlineStr">
        <is>
          <t>Frais de gestion estimés (€)</t>
        </is>
      </c>
      <c r="U3" s="5" t="inlineStr">
        <is>
          <t>Taxe foncière prévisionnelle totale (€)</t>
        </is>
      </c>
      <c r="V3" s="5" t="inlineStr">
        <is>
          <t>Taxe foncière payée de référence (€)</t>
        </is>
      </c>
      <c r="W3" s="5" t="inlineStr">
        <is>
          <t>Écart prévisionnel (€)</t>
        </is>
      </c>
      <c r="X3" s="5" t="inlineStr">
        <is>
          <t>Évolution prévisionnelle (%)</t>
        </is>
      </c>
      <c r="Y3" s="5" t="inlineStr">
        <is>
          <t>Date prévisionnelle d'échéance</t>
        </is>
      </c>
      <c r="Z3" s="5" t="inlineStr">
        <is>
          <t>Statut</t>
        </is>
      </c>
    </row>
    <row r="4">
      <c r="A4" s="6" t="inlineStr">
        <is>
          <t>TF-2026-001</t>
        </is>
      </c>
      <c r="B4" s="7" t="inlineStr">
        <is>
          <t>Camille Durand</t>
        </is>
      </c>
      <c r="C4" s="8" t="inlineStr"/>
      <c r="D4" s="7" t="inlineStr">
        <is>
          <t>12 rue de la République 69002 Lyon</t>
        </is>
      </c>
      <c r="E4" s="7" t="inlineStr">
        <is>
          <t>Lyon</t>
        </is>
      </c>
      <c r="F4" s="30" t="n">
        <v>69002</v>
      </c>
      <c r="G4" s="7" t="inlineStr">
        <is>
          <t>Appartement</t>
        </is>
      </c>
      <c r="H4" s="31" t="n">
        <v>69</v>
      </c>
      <c r="I4" s="32" t="n">
        <v>5300</v>
      </c>
      <c r="J4" s="33" t="n">
        <v>0.012</v>
      </c>
      <c r="K4" s="34">
        <f>IF(OR(A4="",I4="",J4=""),"",I4*(1+J4))</f>
        <v/>
      </c>
      <c r="L4" s="33" t="n">
        <v>0</v>
      </c>
      <c r="M4" s="34">
        <f>IF(OR(A4="",K4="",L4=""),"",K4*(1-L4))</f>
        <v/>
      </c>
      <c r="N4" s="33" t="n">
        <v>0.28</v>
      </c>
      <c r="O4" s="33" t="n">
        <v>0.05</v>
      </c>
      <c r="P4" s="33" t="n">
        <v>0.01</v>
      </c>
      <c r="Q4" s="35">
        <f>IF(OR(A4="",N4="",O4="",P4=""),"",SUM(N4:P4))</f>
        <v/>
      </c>
      <c r="R4" s="34">
        <f>IF(OR(A4="",M4="",Q4=""),"",M4*Q4)</f>
        <v/>
      </c>
      <c r="S4" s="32" t="n">
        <v>310</v>
      </c>
      <c r="T4" s="34">
        <f>IF(OR(A4="",R4=""),"",R4*'Paramètres'!$B$8)</f>
        <v/>
      </c>
      <c r="U4" s="34">
        <f>IF(OR(A4="",R4="",S4="",T4=""),"",SUM(R4:T4))</f>
        <v/>
      </c>
      <c r="V4" s="32" t="n">
        <v>2150</v>
      </c>
      <c r="W4" s="34">
        <f>IF(OR(A4="",U4="",V4=""),"",U4-V4)</f>
        <v/>
      </c>
      <c r="X4" s="35">
        <f>IF(OR(A4="",W4="",V4=""),"",IFERROR(W4/V4,0))</f>
        <v/>
      </c>
      <c r="Y4" s="36" t="n">
        <v>46310</v>
      </c>
      <c r="Z4" s="16">
        <f>IF(A4="","",IF(L4&gt;0,"Exonération",IF(U4=0,"À vérifier","Prévision calculée")))</f>
        <v/>
      </c>
    </row>
    <row r="5">
      <c r="A5" s="6" t="inlineStr">
        <is>
          <t>TF-2026-002</t>
        </is>
      </c>
      <c r="B5" s="7" t="inlineStr">
        <is>
          <t>Julien Moreau</t>
        </is>
      </c>
      <c r="C5" s="8" t="inlineStr"/>
      <c r="D5" s="7" t="inlineStr">
        <is>
          <t>8 avenue Victor Hugo 75116 Paris</t>
        </is>
      </c>
      <c r="E5" s="7" t="inlineStr">
        <is>
          <t>Paris</t>
        </is>
      </c>
      <c r="F5" s="30" t="n">
        <v>75116</v>
      </c>
      <c r="G5" s="7" t="inlineStr">
        <is>
          <t>Appartement</t>
        </is>
      </c>
      <c r="H5" s="31" t="n">
        <v>82</v>
      </c>
      <c r="I5" s="32" t="n">
        <v>8200</v>
      </c>
      <c r="J5" s="33" t="n">
        <v>0.012</v>
      </c>
      <c r="K5" s="34">
        <f>IF(OR(A5="",I5="",J5=""),"",I5*(1+J5))</f>
        <v/>
      </c>
      <c r="L5" s="33" t="n">
        <v>0</v>
      </c>
      <c r="M5" s="34">
        <f>IF(OR(A5="",K5="",L5=""),"",K5*(1-L5))</f>
        <v/>
      </c>
      <c r="N5" s="33" t="n">
        <v>0.22</v>
      </c>
      <c r="O5" s="33" t="n">
        <v>0.06</v>
      </c>
      <c r="P5" s="33" t="n">
        <v>0.01</v>
      </c>
      <c r="Q5" s="35">
        <f>IF(OR(A5="",N5="",O5="",P5=""),"",SUM(N5:P5))</f>
        <v/>
      </c>
      <c r="R5" s="34">
        <f>IF(OR(A5="",M5="",Q5=""),"",M5*Q5)</f>
        <v/>
      </c>
      <c r="S5" s="32" t="n">
        <v>480</v>
      </c>
      <c r="T5" s="34">
        <f>IF(OR(A5="",R5=""),"",R5*'Paramètres'!$B$8)</f>
        <v/>
      </c>
      <c r="U5" s="34">
        <f>IF(OR(A5="",R5="",S5="",T5=""),"",SUM(R5:T5))</f>
        <v/>
      </c>
      <c r="V5" s="32" t="n">
        <v>2900</v>
      </c>
      <c r="W5" s="34">
        <f>IF(OR(A5="",U5="",V5=""),"",U5-V5)</f>
        <v/>
      </c>
      <c r="X5" s="35">
        <f>IF(OR(A5="",W5="",V5=""),"",IFERROR(W5/V5,0))</f>
        <v/>
      </c>
      <c r="Y5" s="36" t="n">
        <v>46310</v>
      </c>
      <c r="Z5" s="16">
        <f>IF(A5="","",IF(L5&gt;0,"Exonération",IF(U5=0,"À vérifier","Prévision calculée")))</f>
        <v/>
      </c>
    </row>
    <row r="6">
      <c r="A6" s="6" t="inlineStr">
        <is>
          <t>TF-2026-003</t>
        </is>
      </c>
      <c r="B6" s="7" t="inlineStr">
        <is>
          <t>Sophie Lefèvre</t>
        </is>
      </c>
      <c r="C6" s="8" t="inlineStr"/>
      <c r="D6" s="7" t="inlineStr">
        <is>
          <t>24 cours Gambetta 33000 Bordeaux</t>
        </is>
      </c>
      <c r="E6" s="7" t="inlineStr">
        <is>
          <t>Bordeaux</t>
        </is>
      </c>
      <c r="F6" s="30" t="n">
        <v>33000</v>
      </c>
      <c r="G6" s="7" t="inlineStr">
        <is>
          <t>Appartement</t>
        </is>
      </c>
      <c r="H6" s="31" t="n">
        <v>74</v>
      </c>
      <c r="I6" s="32" t="n">
        <v>6100</v>
      </c>
      <c r="J6" s="33" t="n">
        <v>0.012</v>
      </c>
      <c r="K6" s="34">
        <f>IF(OR(A6="",I6="",J6=""),"",I6*(1+J6))</f>
        <v/>
      </c>
      <c r="L6" s="33" t="n">
        <v>0</v>
      </c>
      <c r="M6" s="34">
        <f>IF(OR(A6="",K6="",L6=""),"",K6*(1-L6))</f>
        <v/>
      </c>
      <c r="N6" s="33" t="n">
        <v>0.34</v>
      </c>
      <c r="O6" s="33" t="n">
        <v>0.08</v>
      </c>
      <c r="P6" s="33" t="n">
        <v>0.02</v>
      </c>
      <c r="Q6" s="35">
        <f>IF(OR(A6="",N6="",O6="",P6=""),"",SUM(N6:P6))</f>
        <v/>
      </c>
      <c r="R6" s="34">
        <f>IF(OR(A6="",M6="",Q6=""),"",M6*Q6)</f>
        <v/>
      </c>
      <c r="S6" s="32" t="n">
        <v>420</v>
      </c>
      <c r="T6" s="34">
        <f>IF(OR(A6="",R6=""),"",R6*'Paramètres'!$B$8)</f>
        <v/>
      </c>
      <c r="U6" s="34">
        <f>IF(OR(A6="",R6="",S6="",T6=""),"",SUM(R6:T6))</f>
        <v/>
      </c>
      <c r="V6" s="32" t="n">
        <v>3150</v>
      </c>
      <c r="W6" s="34">
        <f>IF(OR(A6="",U6="",V6=""),"",U6-V6)</f>
        <v/>
      </c>
      <c r="X6" s="35">
        <f>IF(OR(A6="",W6="",V6=""),"",IFERROR(W6/V6,0))</f>
        <v/>
      </c>
      <c r="Y6" s="36" t="n">
        <v>46310</v>
      </c>
      <c r="Z6" s="16">
        <f>IF(A6="","",IF(L6&gt;0,"Exonération",IF(U6=0,"À vérifier","Prévision calculée")))</f>
        <v/>
      </c>
    </row>
    <row r="7">
      <c r="A7" s="6" t="inlineStr">
        <is>
          <t>TF-2026-004</t>
        </is>
      </c>
      <c r="B7" s="7" t="inlineStr">
        <is>
          <t>Thomas Bernard</t>
        </is>
      </c>
      <c r="C7" s="8" t="inlineStr"/>
      <c r="D7" s="7" t="inlineStr">
        <is>
          <t>5 rue des Lilas 44000 Nantes</t>
        </is>
      </c>
      <c r="E7" s="7" t="inlineStr">
        <is>
          <t>Nantes</t>
        </is>
      </c>
      <c r="F7" s="30" t="n">
        <v>44000</v>
      </c>
      <c r="G7" s="7" t="inlineStr">
        <is>
          <t>Maison</t>
        </is>
      </c>
      <c r="H7" s="31" t="n">
        <v>95</v>
      </c>
      <c r="I7" s="32" t="n">
        <v>4950</v>
      </c>
      <c r="J7" s="33" t="n">
        <v>0.012</v>
      </c>
      <c r="K7" s="34">
        <f>IF(OR(A7="",I7="",J7=""),"",I7*(1+J7))</f>
        <v/>
      </c>
      <c r="L7" s="33" t="n">
        <v>0</v>
      </c>
      <c r="M7" s="34">
        <f>IF(OR(A7="",K7="",L7=""),"",K7*(1-L7))</f>
        <v/>
      </c>
      <c r="N7" s="33" t="n">
        <v>0.31</v>
      </c>
      <c r="O7" s="33" t="n">
        <v>0.08</v>
      </c>
      <c r="P7" s="33" t="n">
        <v>0.02</v>
      </c>
      <c r="Q7" s="35">
        <f>IF(OR(A7="",N7="",O7="",P7=""),"",SUM(N7:P7))</f>
        <v/>
      </c>
      <c r="R7" s="34">
        <f>IF(OR(A7="",M7="",Q7=""),"",M7*Q7)</f>
        <v/>
      </c>
      <c r="S7" s="32" t="n">
        <v>360</v>
      </c>
      <c r="T7" s="34">
        <f>IF(OR(A7="",R7=""),"",R7*'Paramètres'!$B$8)</f>
        <v/>
      </c>
      <c r="U7" s="34">
        <f>IF(OR(A7="",R7="",S7="",T7=""),"",SUM(R7:T7))</f>
        <v/>
      </c>
      <c r="V7" s="32" t="n">
        <v>2400</v>
      </c>
      <c r="W7" s="34">
        <f>IF(OR(A7="",U7="",V7=""),"",U7-V7)</f>
        <v/>
      </c>
      <c r="X7" s="35">
        <f>IF(OR(A7="",W7="",V7=""),"",IFERROR(W7/V7,0))</f>
        <v/>
      </c>
      <c r="Y7" s="36" t="n">
        <v>46310</v>
      </c>
      <c r="Z7" s="16">
        <f>IF(A7="","",IF(L7&gt;0,"Exonération",IF(U7=0,"À vérifier","Prévision calculée")))</f>
        <v/>
      </c>
    </row>
    <row r="8">
      <c r="A8" s="6" t="inlineStr">
        <is>
          <t>TF-2026-005</t>
        </is>
      </c>
      <c r="B8" s="7" t="inlineStr">
        <is>
          <t>Léa Martin</t>
        </is>
      </c>
      <c r="C8" s="8" t="inlineStr"/>
      <c r="D8" s="7" t="inlineStr">
        <is>
          <t>17 rue Nationale 59000 Lille</t>
        </is>
      </c>
      <c r="E8" s="7" t="inlineStr">
        <is>
          <t>Lille</t>
        </is>
      </c>
      <c r="F8" s="30" t="n">
        <v>59000</v>
      </c>
      <c r="G8" s="7" t="inlineStr">
        <is>
          <t>Appartement</t>
        </is>
      </c>
      <c r="H8" s="31" t="n">
        <v>61</v>
      </c>
      <c r="I8" s="32" t="n">
        <v>4650</v>
      </c>
      <c r="J8" s="33" t="n">
        <v>0.012</v>
      </c>
      <c r="K8" s="34">
        <f>IF(OR(A8="",I8="",J8=""),"",I8*(1+J8))</f>
        <v/>
      </c>
      <c r="L8" s="33" t="n">
        <v>0</v>
      </c>
      <c r="M8" s="34">
        <f>IF(OR(A8="",K8="",L8=""),"",K8*(1-L8))</f>
        <v/>
      </c>
      <c r="N8" s="33" t="n">
        <v>0.34</v>
      </c>
      <c r="O8" s="33" t="n">
        <v>0.07000000000000001</v>
      </c>
      <c r="P8" s="33" t="n">
        <v>0.02</v>
      </c>
      <c r="Q8" s="35">
        <f>IF(OR(A8="",N8="",O8="",P8=""),"",SUM(N8:P8))</f>
        <v/>
      </c>
      <c r="R8" s="34">
        <f>IF(OR(A8="",M8="",Q8=""),"",M8*Q8)</f>
        <v/>
      </c>
      <c r="S8" s="32" t="n">
        <v>330</v>
      </c>
      <c r="T8" s="34">
        <f>IF(OR(A8="",R8=""),"",R8*'Paramètres'!$B$8)</f>
        <v/>
      </c>
      <c r="U8" s="34">
        <f>IF(OR(A8="",R8="",S8="",T8=""),"",SUM(R8:T8))</f>
        <v/>
      </c>
      <c r="V8" s="32" t="n">
        <v>2350</v>
      </c>
      <c r="W8" s="34">
        <f>IF(OR(A8="",U8="",V8=""),"",U8-V8)</f>
        <v/>
      </c>
      <c r="X8" s="35">
        <f>IF(OR(A8="",W8="",V8=""),"",IFERROR(W8/V8,0))</f>
        <v/>
      </c>
      <c r="Y8" s="36" t="n">
        <v>46310</v>
      </c>
      <c r="Z8" s="16">
        <f>IF(A8="","",IF(L8&gt;0,"Exonération",IF(U8=0,"À vérifier","Prévision calculée")))</f>
        <v/>
      </c>
    </row>
    <row r="9">
      <c r="A9" s="6" t="inlineStr">
        <is>
          <t>TF-2026-006</t>
        </is>
      </c>
      <c r="B9" s="7" t="inlineStr">
        <is>
          <t>Nicolas Petit</t>
        </is>
      </c>
      <c r="C9" s="8" t="inlineStr"/>
      <c r="D9" s="7" t="inlineStr">
        <is>
          <t>9 place Wilson 31000 Toulouse</t>
        </is>
      </c>
      <c r="E9" s="7" t="inlineStr">
        <is>
          <t>Toulouse</t>
        </is>
      </c>
      <c r="F9" s="30" t="n">
        <v>31000</v>
      </c>
      <c r="G9" s="7" t="inlineStr">
        <is>
          <t>Maison</t>
        </is>
      </c>
      <c r="H9" s="31" t="n">
        <v>112</v>
      </c>
      <c r="I9" s="32" t="n">
        <v>7200</v>
      </c>
      <c r="J9" s="33" t="n">
        <v>0.012</v>
      </c>
      <c r="K9" s="34">
        <f>IF(OR(A9="",I9="",J9=""),"",I9*(1+J9))</f>
        <v/>
      </c>
      <c r="L9" s="33" t="n">
        <v>0</v>
      </c>
      <c r="M9" s="34">
        <f>IF(OR(A9="",K9="",L9=""),"",K9*(1-L9))</f>
        <v/>
      </c>
      <c r="N9" s="33" t="n">
        <v>0.3</v>
      </c>
      <c r="O9" s="33" t="n">
        <v>0.07000000000000001</v>
      </c>
      <c r="P9" s="33" t="n">
        <v>0.02</v>
      </c>
      <c r="Q9" s="35">
        <f>IF(OR(A9="",N9="",O9="",P9=""),"",SUM(N9:P9))</f>
        <v/>
      </c>
      <c r="R9" s="34">
        <f>IF(OR(A9="",M9="",Q9=""),"",M9*Q9)</f>
        <v/>
      </c>
      <c r="S9" s="32" t="n">
        <v>500</v>
      </c>
      <c r="T9" s="34">
        <f>IF(OR(A9="",R9=""),"",R9*'Paramètres'!$B$8)</f>
        <v/>
      </c>
      <c r="U9" s="34">
        <f>IF(OR(A9="",R9="",S9="",T9=""),"",SUM(R9:T9))</f>
        <v/>
      </c>
      <c r="V9" s="32" t="n">
        <v>3400</v>
      </c>
      <c r="W9" s="34">
        <f>IF(OR(A9="",U9="",V9=""),"",U9-V9)</f>
        <v/>
      </c>
      <c r="X9" s="35">
        <f>IF(OR(A9="",W9="",V9=""),"",IFERROR(W9/V9,0))</f>
        <v/>
      </c>
      <c r="Y9" s="36" t="n">
        <v>46310</v>
      </c>
      <c r="Z9" s="16">
        <f>IF(A9="","",IF(L9&gt;0,"Exonération",IF(U9=0,"À vérifier","Prévision calculée")))</f>
        <v/>
      </c>
    </row>
    <row r="10">
      <c r="A10" s="6" t="inlineStr">
        <is>
          <t>TF-2026-007</t>
        </is>
      </c>
      <c r="B10" s="7" t="inlineStr">
        <is>
          <t>Émilie Rousseau</t>
        </is>
      </c>
      <c r="C10" s="8" t="inlineStr"/>
      <c r="D10" s="7" t="inlineStr">
        <is>
          <t>31 rue de la Loge 34000 Montpellier</t>
        </is>
      </c>
      <c r="E10" s="7" t="inlineStr">
        <is>
          <t>Montpellier</t>
        </is>
      </c>
      <c r="F10" s="30" t="n">
        <v>34000</v>
      </c>
      <c r="G10" s="7" t="inlineStr">
        <is>
          <t>Appartement</t>
        </is>
      </c>
      <c r="H10" s="31" t="n">
        <v>78</v>
      </c>
      <c r="I10" s="32" t="n">
        <v>5800</v>
      </c>
      <c r="J10" s="33" t="n">
        <v>0.012</v>
      </c>
      <c r="K10" s="34">
        <f>IF(OR(A10="",I10="",J10=""),"",I10*(1+J10))</f>
        <v/>
      </c>
      <c r="L10" s="33" t="n">
        <v>0</v>
      </c>
      <c r="M10" s="34">
        <f>IF(OR(A10="",K10="",L10=""),"",K10*(1-L10))</f>
        <v/>
      </c>
      <c r="N10" s="33" t="n">
        <v>0.33</v>
      </c>
      <c r="O10" s="33" t="n">
        <v>0.07000000000000001</v>
      </c>
      <c r="P10" s="33" t="n">
        <v>0.02</v>
      </c>
      <c r="Q10" s="35">
        <f>IF(OR(A10="",N10="",O10="",P10=""),"",SUM(N10:P10))</f>
        <v/>
      </c>
      <c r="R10" s="34">
        <f>IF(OR(A10="",M10="",Q10=""),"",M10*Q10)</f>
        <v/>
      </c>
      <c r="S10" s="32" t="n">
        <v>410</v>
      </c>
      <c r="T10" s="34">
        <f>IF(OR(A10="",R10=""),"",R10*'Paramètres'!$B$8)</f>
        <v/>
      </c>
      <c r="U10" s="34">
        <f>IF(OR(A10="",R10="",S10="",T10=""),"",SUM(R10:T10))</f>
        <v/>
      </c>
      <c r="V10" s="32" t="n">
        <v>2950</v>
      </c>
      <c r="W10" s="34">
        <f>IF(OR(A10="",U10="",V10=""),"",U10-V10)</f>
        <v/>
      </c>
      <c r="X10" s="35">
        <f>IF(OR(A10="",W10="",V10=""),"",IFERROR(W10/V10,0))</f>
        <v/>
      </c>
      <c r="Y10" s="36" t="n">
        <v>46310</v>
      </c>
      <c r="Z10" s="16">
        <f>IF(A10="","",IF(L10&gt;0,"Exonération",IF(U10=0,"À vérifier","Prévision calculée")))</f>
        <v/>
      </c>
    </row>
    <row r="11">
      <c r="A11" s="6" t="inlineStr">
        <is>
          <t>TF-2026-008</t>
        </is>
      </c>
      <c r="B11" s="7" t="inlineStr">
        <is>
          <t>Antoine Garcia</t>
        </is>
      </c>
      <c r="C11" s="8" t="inlineStr"/>
      <c r="D11" s="7" t="inlineStr">
        <is>
          <t>6 rue Saint-Georges 35000 Rennes</t>
        </is>
      </c>
      <c r="E11" s="7" t="inlineStr">
        <is>
          <t>Rennes</t>
        </is>
      </c>
      <c r="F11" s="30" t="n">
        <v>35000</v>
      </c>
      <c r="G11" s="7" t="inlineStr">
        <is>
          <t>Appartement</t>
        </is>
      </c>
      <c r="H11" s="31" t="n">
        <v>48</v>
      </c>
      <c r="I11" s="32" t="n">
        <v>3600</v>
      </c>
      <c r="J11" s="33" t="n">
        <v>0.012</v>
      </c>
      <c r="K11" s="34">
        <f>IF(OR(A11="",I11="",J11=""),"",I11*(1+J11))</f>
        <v/>
      </c>
      <c r="L11" s="33" t="n">
        <v>0</v>
      </c>
      <c r="M11" s="34">
        <f>IF(OR(A11="",K11="",L11=""),"",K11*(1-L11))</f>
        <v/>
      </c>
      <c r="N11" s="33" t="n">
        <v>0.29</v>
      </c>
      <c r="O11" s="33" t="n">
        <v>0.07000000000000001</v>
      </c>
      <c r="P11" s="33" t="n">
        <v>0.02</v>
      </c>
      <c r="Q11" s="35">
        <f>IF(OR(A11="",N11="",O11="",P11=""),"",SUM(N11:P11))</f>
        <v/>
      </c>
      <c r="R11" s="34">
        <f>IF(OR(A11="",M11="",Q11=""),"",M11*Q11)</f>
        <v/>
      </c>
      <c r="S11" s="32" t="n">
        <v>180</v>
      </c>
      <c r="T11" s="34">
        <f>IF(OR(A11="",R11=""),"",R11*'Paramètres'!$B$8)</f>
        <v/>
      </c>
      <c r="U11" s="34">
        <f>IF(OR(A11="",R11="",S11="",T11=""),"",SUM(R11:T11))</f>
        <v/>
      </c>
      <c r="V11" s="32" t="n">
        <v>1550</v>
      </c>
      <c r="W11" s="34">
        <f>IF(OR(A11="",U11="",V11=""),"",U11-V11)</f>
        <v/>
      </c>
      <c r="X11" s="35">
        <f>IF(OR(A11="",W11="",V11=""),"",IFERROR(W11/V11,0))</f>
        <v/>
      </c>
      <c r="Y11" s="36" t="n">
        <v>46310</v>
      </c>
      <c r="Z11" s="16">
        <f>IF(A11="","",IF(L11&gt;0,"Exonération",IF(U11=0,"À vérifier","Prévision calculée")))</f>
        <v/>
      </c>
    </row>
    <row r="12">
      <c r="A12" s="6" t="inlineStr">
        <is>
          <t>TF-2026-009</t>
        </is>
      </c>
      <c r="B12" s="7" t="inlineStr">
        <is>
          <t>SCI Familiale Les Tilleuls</t>
        </is>
      </c>
      <c r="C12" s="8" t="inlineStr">
        <is>
          <t>81234567890123</t>
        </is>
      </c>
      <c r="D12" s="7" t="inlineStr">
        <is>
          <t>18 quai Saint-Antoine 69002 Lyon</t>
        </is>
      </c>
      <c r="E12" s="7" t="inlineStr">
        <is>
          <t>Lyon</t>
        </is>
      </c>
      <c r="F12" s="30" t="n">
        <v>69002</v>
      </c>
      <c r="G12" s="7" t="inlineStr">
        <is>
          <t>Appartement</t>
        </is>
      </c>
      <c r="H12" s="31" t="n">
        <v>126</v>
      </c>
      <c r="I12" s="32" t="n">
        <v>9800</v>
      </c>
      <c r="J12" s="33" t="n">
        <v>0.012</v>
      </c>
      <c r="K12" s="34">
        <f>IF(OR(A12="",I12="",J12=""),"",I12*(1+J12))</f>
        <v/>
      </c>
      <c r="L12" s="33" t="n">
        <v>0.15</v>
      </c>
      <c r="M12" s="34">
        <f>IF(OR(A12="",K12="",L12=""),"",K12*(1-L12))</f>
        <v/>
      </c>
      <c r="N12" s="33" t="n">
        <v>0.28</v>
      </c>
      <c r="O12" s="33" t="n">
        <v>0.05</v>
      </c>
      <c r="P12" s="33" t="n">
        <v>0.01</v>
      </c>
      <c r="Q12" s="35">
        <f>IF(OR(A12="",N12="",O12="",P12=""),"",SUM(N12:P12))</f>
        <v/>
      </c>
      <c r="R12" s="34">
        <f>IF(OR(A12="",M12="",Q12=""),"",M12*Q12)</f>
        <v/>
      </c>
      <c r="S12" s="32" t="n">
        <v>620</v>
      </c>
      <c r="T12" s="34">
        <f>IF(OR(A12="",R12=""),"",R12*'Paramètres'!$B$8)</f>
        <v/>
      </c>
      <c r="U12" s="34">
        <f>IF(OR(A12="",R12="",S12="",T12=""),"",SUM(R12:T12))</f>
        <v/>
      </c>
      <c r="V12" s="32" t="n">
        <v>3650</v>
      </c>
      <c r="W12" s="34">
        <f>IF(OR(A12="",U12="",V12=""),"",U12-V12)</f>
        <v/>
      </c>
      <c r="X12" s="35">
        <f>IF(OR(A12="",W12="",V12=""),"",IFERROR(W12/V12,0))</f>
        <v/>
      </c>
      <c r="Y12" s="36" t="n">
        <v>46310</v>
      </c>
      <c r="Z12" s="16">
        <f>IF(A12="","",IF(L12&gt;0,"Exonération",IF(U12=0,"À vérifier","Prévision calculée")))</f>
        <v/>
      </c>
    </row>
    <row r="13">
      <c r="A13" s="6" t="n"/>
      <c r="B13" s="7" t="n"/>
      <c r="C13" s="8" t="n"/>
      <c r="D13" s="7" t="n"/>
      <c r="E13" s="7" t="n"/>
      <c r="F13" s="30" t="n"/>
      <c r="G13" s="7" t="n"/>
      <c r="H13" s="31" t="n"/>
      <c r="I13" s="32" t="n"/>
      <c r="J13" s="33" t="n"/>
      <c r="K13" s="34">
        <f>IF(OR(A13="",I13="",J13=""),"",I13*(1+J13))</f>
        <v/>
      </c>
      <c r="L13" s="33" t="n"/>
      <c r="M13" s="34">
        <f>IF(OR(A13="",K13="",L13=""),"",K13*(1-L13))</f>
        <v/>
      </c>
      <c r="N13" s="33" t="n"/>
      <c r="O13" s="33" t="n"/>
      <c r="P13" s="33" t="n"/>
      <c r="Q13" s="35">
        <f>IF(OR(A13="",N13="",O13="",P13=""),"",SUM(N13:P13))</f>
        <v/>
      </c>
      <c r="R13" s="34">
        <f>IF(OR(A13="",M13="",Q13=""),"",M13*Q13)</f>
        <v/>
      </c>
      <c r="S13" s="32" t="n"/>
      <c r="T13" s="34">
        <f>IF(OR(A13="",R13=""),"",R13*'Paramètres'!$B$8)</f>
        <v/>
      </c>
      <c r="U13" s="34">
        <f>IF(OR(A13="",R13="",S13="",T13=""),"",SUM(R13:T13))</f>
        <v/>
      </c>
      <c r="V13" s="32" t="n"/>
      <c r="W13" s="34">
        <f>IF(OR(A13="",U13="",V13=""),"",U13-V13)</f>
        <v/>
      </c>
      <c r="X13" s="35">
        <f>IF(OR(A13="",W13="",V13=""),"",IFERROR(W13/V13,0))</f>
        <v/>
      </c>
      <c r="Y13" s="36" t="n"/>
      <c r="Z13" s="16">
        <f>IF(A13="","",IF(L13&gt;0,"Exonération",IF(U13=0,"À vérifier","Prévision calculée")))</f>
        <v/>
      </c>
    </row>
    <row r="14">
      <c r="A14" s="6" t="n"/>
      <c r="B14" s="7" t="n"/>
      <c r="C14" s="8" t="n"/>
      <c r="D14" s="7" t="n"/>
      <c r="E14" s="7" t="n"/>
      <c r="F14" s="30" t="n"/>
      <c r="G14" s="7" t="n"/>
      <c r="H14" s="31" t="n"/>
      <c r="I14" s="32" t="n"/>
      <c r="J14" s="33" t="n"/>
      <c r="K14" s="34">
        <f>IF(OR(A14="",I14="",J14=""),"",I14*(1+J14))</f>
        <v/>
      </c>
      <c r="L14" s="33" t="n"/>
      <c r="M14" s="34">
        <f>IF(OR(A14="",K14="",L14=""),"",K14*(1-L14))</f>
        <v/>
      </c>
      <c r="N14" s="33" t="n"/>
      <c r="O14" s="33" t="n"/>
      <c r="P14" s="33" t="n"/>
      <c r="Q14" s="35">
        <f>IF(OR(A14="",N14="",O14="",P14=""),"",SUM(N14:P14))</f>
        <v/>
      </c>
      <c r="R14" s="34">
        <f>IF(OR(A14="",M14="",Q14=""),"",M14*Q14)</f>
        <v/>
      </c>
      <c r="S14" s="32" t="n"/>
      <c r="T14" s="34">
        <f>IF(OR(A14="",R14=""),"",R14*'Paramètres'!$B$8)</f>
        <v/>
      </c>
      <c r="U14" s="34">
        <f>IF(OR(A14="",R14="",S14="",T14=""),"",SUM(R14:T14))</f>
        <v/>
      </c>
      <c r="V14" s="32" t="n"/>
      <c r="W14" s="34">
        <f>IF(OR(A14="",U14="",V14=""),"",U14-V14)</f>
        <v/>
      </c>
      <c r="X14" s="35">
        <f>IF(OR(A14="",W14="",V14=""),"",IFERROR(W14/V14,0))</f>
        <v/>
      </c>
      <c r="Y14" s="36" t="n"/>
      <c r="Z14" s="16">
        <f>IF(A14="","",IF(L14&gt;0,"Exonération",IF(U14=0,"À vérifier","Prévision calculée")))</f>
        <v/>
      </c>
    </row>
    <row r="15">
      <c r="A15" s="6" t="n"/>
      <c r="B15" s="7" t="n"/>
      <c r="C15" s="8" t="n"/>
      <c r="D15" s="7" t="n"/>
      <c r="E15" s="7" t="n"/>
      <c r="F15" s="30" t="n"/>
      <c r="G15" s="7" t="n"/>
      <c r="H15" s="31" t="n"/>
      <c r="I15" s="32" t="n"/>
      <c r="J15" s="33" t="n"/>
      <c r="K15" s="34">
        <f>IF(OR(A15="",I15="",J15=""),"",I15*(1+J15))</f>
        <v/>
      </c>
      <c r="L15" s="33" t="n"/>
      <c r="M15" s="34">
        <f>IF(OR(A15="",K15="",L15=""),"",K15*(1-L15))</f>
        <v/>
      </c>
      <c r="N15" s="33" t="n"/>
      <c r="O15" s="33" t="n"/>
      <c r="P15" s="33" t="n"/>
      <c r="Q15" s="35">
        <f>IF(OR(A15="",N15="",O15="",P15=""),"",SUM(N15:P15))</f>
        <v/>
      </c>
      <c r="R15" s="34">
        <f>IF(OR(A15="",M15="",Q15=""),"",M15*Q15)</f>
        <v/>
      </c>
      <c r="S15" s="32" t="n"/>
      <c r="T15" s="34">
        <f>IF(OR(A15="",R15=""),"",R15*'Paramètres'!$B$8)</f>
        <v/>
      </c>
      <c r="U15" s="34">
        <f>IF(OR(A15="",R15="",S15="",T15=""),"",SUM(R15:T15))</f>
        <v/>
      </c>
      <c r="V15" s="32" t="n"/>
      <c r="W15" s="34">
        <f>IF(OR(A15="",U15="",V15=""),"",U15-V15)</f>
        <v/>
      </c>
      <c r="X15" s="35">
        <f>IF(OR(A15="",W15="",V15=""),"",IFERROR(W15/V15,0))</f>
        <v/>
      </c>
      <c r="Y15" s="36" t="n"/>
      <c r="Z15" s="16">
        <f>IF(A15="","",IF(L15&gt;0,"Exonération",IF(U15=0,"À vérifier","Prévision calculée")))</f>
        <v/>
      </c>
    </row>
    <row r="16">
      <c r="A16" s="6" t="n"/>
      <c r="B16" s="7" t="n"/>
      <c r="C16" s="8" t="n"/>
      <c r="D16" s="7" t="n"/>
      <c r="E16" s="7" t="n"/>
      <c r="F16" s="30" t="n"/>
      <c r="G16" s="7" t="n"/>
      <c r="H16" s="31" t="n"/>
      <c r="I16" s="32" t="n"/>
      <c r="J16" s="33" t="n"/>
      <c r="K16" s="34">
        <f>IF(OR(A16="",I16="",J16=""),"",I16*(1+J16))</f>
        <v/>
      </c>
      <c r="L16" s="33" t="n"/>
      <c r="M16" s="34">
        <f>IF(OR(A16="",K16="",L16=""),"",K16*(1-L16))</f>
        <v/>
      </c>
      <c r="N16" s="33" t="n"/>
      <c r="O16" s="33" t="n"/>
      <c r="P16" s="33" t="n"/>
      <c r="Q16" s="35">
        <f>IF(OR(A16="",N16="",O16="",P16=""),"",SUM(N16:P16))</f>
        <v/>
      </c>
      <c r="R16" s="34">
        <f>IF(OR(A16="",M16="",Q16=""),"",M16*Q16)</f>
        <v/>
      </c>
      <c r="S16" s="32" t="n"/>
      <c r="T16" s="34">
        <f>IF(OR(A16="",R16=""),"",R16*'Paramètres'!$B$8)</f>
        <v/>
      </c>
      <c r="U16" s="34">
        <f>IF(OR(A16="",R16="",S16="",T16=""),"",SUM(R16:T16))</f>
        <v/>
      </c>
      <c r="V16" s="32" t="n"/>
      <c r="W16" s="34">
        <f>IF(OR(A16="",U16="",V16=""),"",U16-V16)</f>
        <v/>
      </c>
      <c r="X16" s="35">
        <f>IF(OR(A16="",W16="",V16=""),"",IFERROR(W16/V16,0))</f>
        <v/>
      </c>
      <c r="Y16" s="36" t="n"/>
      <c r="Z16" s="16">
        <f>IF(A16="","",IF(L16&gt;0,"Exonération",IF(U16=0,"À vérifier","Prévision calculée")))</f>
        <v/>
      </c>
    </row>
    <row r="17">
      <c r="A17" s="6" t="n"/>
      <c r="B17" s="7" t="n"/>
      <c r="C17" s="8" t="n"/>
      <c r="D17" s="7" t="n"/>
      <c r="E17" s="7" t="n"/>
      <c r="F17" s="30" t="n"/>
      <c r="G17" s="7" t="n"/>
      <c r="H17" s="31" t="n"/>
      <c r="I17" s="32" t="n"/>
      <c r="J17" s="33" t="n"/>
      <c r="K17" s="34">
        <f>IF(OR(A17="",I17="",J17=""),"",I17*(1+J17))</f>
        <v/>
      </c>
      <c r="L17" s="33" t="n"/>
      <c r="M17" s="34">
        <f>IF(OR(A17="",K17="",L17=""),"",K17*(1-L17))</f>
        <v/>
      </c>
      <c r="N17" s="33" t="n"/>
      <c r="O17" s="33" t="n"/>
      <c r="P17" s="33" t="n"/>
      <c r="Q17" s="35">
        <f>IF(OR(A17="",N17="",O17="",P17=""),"",SUM(N17:P17))</f>
        <v/>
      </c>
      <c r="R17" s="34">
        <f>IF(OR(A17="",M17="",Q17=""),"",M17*Q17)</f>
        <v/>
      </c>
      <c r="S17" s="32" t="n"/>
      <c r="T17" s="34">
        <f>IF(OR(A17="",R17=""),"",R17*'Paramètres'!$B$8)</f>
        <v/>
      </c>
      <c r="U17" s="34">
        <f>IF(OR(A17="",R17="",S17="",T17=""),"",SUM(R17:T17))</f>
        <v/>
      </c>
      <c r="V17" s="32" t="n"/>
      <c r="W17" s="34">
        <f>IF(OR(A17="",U17="",V17=""),"",U17-V17)</f>
        <v/>
      </c>
      <c r="X17" s="35">
        <f>IF(OR(A17="",W17="",V17=""),"",IFERROR(W17/V17,0))</f>
        <v/>
      </c>
      <c r="Y17" s="36" t="n"/>
      <c r="Z17" s="16">
        <f>IF(A17="","",IF(L17&gt;0,"Exonération",IF(U17=0,"À vérifier","Prévision calculée")))</f>
        <v/>
      </c>
    </row>
    <row r="18">
      <c r="A18" s="6" t="n"/>
      <c r="B18" s="7" t="n"/>
      <c r="C18" s="8" t="n"/>
      <c r="D18" s="7" t="n"/>
      <c r="E18" s="7" t="n"/>
      <c r="F18" s="30" t="n"/>
      <c r="G18" s="7" t="n"/>
      <c r="H18" s="31" t="n"/>
      <c r="I18" s="32" t="n"/>
      <c r="J18" s="33" t="n"/>
      <c r="K18" s="34">
        <f>IF(OR(A18="",I18="",J18=""),"",I18*(1+J18))</f>
        <v/>
      </c>
      <c r="L18" s="33" t="n"/>
      <c r="M18" s="34">
        <f>IF(OR(A18="",K18="",L18=""),"",K18*(1-L18))</f>
        <v/>
      </c>
      <c r="N18" s="33" t="n"/>
      <c r="O18" s="33" t="n"/>
      <c r="P18" s="33" t="n"/>
      <c r="Q18" s="35">
        <f>IF(OR(A18="",N18="",O18="",P18=""),"",SUM(N18:P18))</f>
        <v/>
      </c>
      <c r="R18" s="34">
        <f>IF(OR(A18="",M18="",Q18=""),"",M18*Q18)</f>
        <v/>
      </c>
      <c r="S18" s="32" t="n"/>
      <c r="T18" s="34">
        <f>IF(OR(A18="",R18=""),"",R18*'Paramètres'!$B$8)</f>
        <v/>
      </c>
      <c r="U18" s="34">
        <f>IF(OR(A18="",R18="",S18="",T18=""),"",SUM(R18:T18))</f>
        <v/>
      </c>
      <c r="V18" s="32" t="n"/>
      <c r="W18" s="34">
        <f>IF(OR(A18="",U18="",V18=""),"",U18-V18)</f>
        <v/>
      </c>
      <c r="X18" s="35">
        <f>IF(OR(A18="",W18="",V18=""),"",IFERROR(W18/V18,0))</f>
        <v/>
      </c>
      <c r="Y18" s="36" t="n"/>
      <c r="Z18" s="16">
        <f>IF(A18="","",IF(L18&gt;0,"Exonération",IF(U18=0,"À vérifier","Prévision calculée")))</f>
        <v/>
      </c>
    </row>
    <row r="19">
      <c r="A19" s="6" t="n"/>
      <c r="B19" s="7" t="n"/>
      <c r="C19" s="8" t="n"/>
      <c r="D19" s="7" t="n"/>
      <c r="E19" s="7" t="n"/>
      <c r="F19" s="30" t="n"/>
      <c r="G19" s="7" t="n"/>
      <c r="H19" s="31" t="n"/>
      <c r="I19" s="32" t="n"/>
      <c r="J19" s="33" t="n"/>
      <c r="K19" s="34">
        <f>IF(OR(A19="",I19="",J19=""),"",I19*(1+J19))</f>
        <v/>
      </c>
      <c r="L19" s="33" t="n"/>
      <c r="M19" s="34">
        <f>IF(OR(A19="",K19="",L19=""),"",K19*(1-L19))</f>
        <v/>
      </c>
      <c r="N19" s="33" t="n"/>
      <c r="O19" s="33" t="n"/>
      <c r="P19" s="33" t="n"/>
      <c r="Q19" s="35">
        <f>IF(OR(A19="",N19="",O19="",P19=""),"",SUM(N19:P19))</f>
        <v/>
      </c>
      <c r="R19" s="34">
        <f>IF(OR(A19="",M19="",Q19=""),"",M19*Q19)</f>
        <v/>
      </c>
      <c r="S19" s="32" t="n"/>
      <c r="T19" s="34">
        <f>IF(OR(A19="",R19=""),"",R19*'Paramètres'!$B$8)</f>
        <v/>
      </c>
      <c r="U19" s="34">
        <f>IF(OR(A19="",R19="",S19="",T19=""),"",SUM(R19:T19))</f>
        <v/>
      </c>
      <c r="V19" s="32" t="n"/>
      <c r="W19" s="34">
        <f>IF(OR(A19="",U19="",V19=""),"",U19-V19)</f>
        <v/>
      </c>
      <c r="X19" s="35">
        <f>IF(OR(A19="",W19="",V19=""),"",IFERROR(W19/V19,0))</f>
        <v/>
      </c>
      <c r="Y19" s="36" t="n"/>
      <c r="Z19" s="16">
        <f>IF(A19="","",IF(L19&gt;0,"Exonération",IF(U19=0,"À vérifier","Prévision calculée")))</f>
        <v/>
      </c>
    </row>
    <row r="20">
      <c r="A20" s="6" t="n"/>
      <c r="B20" s="7" t="n"/>
      <c r="C20" s="8" t="n"/>
      <c r="D20" s="7" t="n"/>
      <c r="E20" s="7" t="n"/>
      <c r="F20" s="30" t="n"/>
      <c r="G20" s="7" t="n"/>
      <c r="H20" s="31" t="n"/>
      <c r="I20" s="32" t="n"/>
      <c r="J20" s="33" t="n"/>
      <c r="K20" s="34">
        <f>IF(OR(A20="",I20="",J20=""),"",I20*(1+J20))</f>
        <v/>
      </c>
      <c r="L20" s="33" t="n"/>
      <c r="M20" s="34">
        <f>IF(OR(A20="",K20="",L20=""),"",K20*(1-L20))</f>
        <v/>
      </c>
      <c r="N20" s="33" t="n"/>
      <c r="O20" s="33" t="n"/>
      <c r="P20" s="33" t="n"/>
      <c r="Q20" s="35">
        <f>IF(OR(A20="",N20="",O20="",P20=""),"",SUM(N20:P20))</f>
        <v/>
      </c>
      <c r="R20" s="34">
        <f>IF(OR(A20="",M20="",Q20=""),"",M20*Q20)</f>
        <v/>
      </c>
      <c r="S20" s="32" t="n"/>
      <c r="T20" s="34">
        <f>IF(OR(A20="",R20=""),"",R20*'Paramètres'!$B$8)</f>
        <v/>
      </c>
      <c r="U20" s="34">
        <f>IF(OR(A20="",R20="",S20="",T20=""),"",SUM(R20:T20))</f>
        <v/>
      </c>
      <c r="V20" s="32" t="n"/>
      <c r="W20" s="34">
        <f>IF(OR(A20="",U20="",V20=""),"",U20-V20)</f>
        <v/>
      </c>
      <c r="X20" s="35">
        <f>IF(OR(A20="",W20="",V20=""),"",IFERROR(W20/V20,0))</f>
        <v/>
      </c>
      <c r="Y20" s="36" t="n"/>
      <c r="Z20" s="16">
        <f>IF(A20="","",IF(L20&gt;0,"Exonération",IF(U20=0,"À vérifier","Prévision calculée")))</f>
        <v/>
      </c>
    </row>
    <row r="21">
      <c r="A21" s="6" t="n"/>
      <c r="B21" s="7" t="n"/>
      <c r="C21" s="8" t="n"/>
      <c r="D21" s="7" t="n"/>
      <c r="E21" s="7" t="n"/>
      <c r="F21" s="30" t="n"/>
      <c r="G21" s="7" t="n"/>
      <c r="H21" s="31" t="n"/>
      <c r="I21" s="32" t="n"/>
      <c r="J21" s="33" t="n"/>
      <c r="K21" s="34">
        <f>IF(OR(A21="",I21="",J21=""),"",I21*(1+J21))</f>
        <v/>
      </c>
      <c r="L21" s="33" t="n"/>
      <c r="M21" s="34">
        <f>IF(OR(A21="",K21="",L21=""),"",K21*(1-L21))</f>
        <v/>
      </c>
      <c r="N21" s="33" t="n"/>
      <c r="O21" s="33" t="n"/>
      <c r="P21" s="33" t="n"/>
      <c r="Q21" s="35">
        <f>IF(OR(A21="",N21="",O21="",P21=""),"",SUM(N21:P21))</f>
        <v/>
      </c>
      <c r="R21" s="34">
        <f>IF(OR(A21="",M21="",Q21=""),"",M21*Q21)</f>
        <v/>
      </c>
      <c r="S21" s="32" t="n"/>
      <c r="T21" s="34">
        <f>IF(OR(A21="",R21=""),"",R21*'Paramètres'!$B$8)</f>
        <v/>
      </c>
      <c r="U21" s="34">
        <f>IF(OR(A21="",R21="",S21="",T21=""),"",SUM(R21:T21))</f>
        <v/>
      </c>
      <c r="V21" s="32" t="n"/>
      <c r="W21" s="34">
        <f>IF(OR(A21="",U21="",V21=""),"",U21-V21)</f>
        <v/>
      </c>
      <c r="X21" s="35">
        <f>IF(OR(A21="",W21="",V21=""),"",IFERROR(W21/V21,0))</f>
        <v/>
      </c>
      <c r="Y21" s="36" t="n"/>
      <c r="Z21" s="16">
        <f>IF(A21="","",IF(L21&gt;0,"Exonération",IF(U21=0,"À vérifier","Prévision calculée")))</f>
        <v/>
      </c>
    </row>
    <row r="22">
      <c r="A22" s="6" t="n"/>
      <c r="B22" s="7" t="n"/>
      <c r="C22" s="8" t="n"/>
      <c r="D22" s="7" t="n"/>
      <c r="E22" s="7" t="n"/>
      <c r="F22" s="30" t="n"/>
      <c r="G22" s="7" t="n"/>
      <c r="H22" s="31" t="n"/>
      <c r="I22" s="32" t="n"/>
      <c r="J22" s="33" t="n"/>
      <c r="K22" s="34">
        <f>IF(OR(A22="",I22="",J22=""),"",I22*(1+J22))</f>
        <v/>
      </c>
      <c r="L22" s="33" t="n"/>
      <c r="M22" s="34">
        <f>IF(OR(A22="",K22="",L22=""),"",K22*(1-L22))</f>
        <v/>
      </c>
      <c r="N22" s="33" t="n"/>
      <c r="O22" s="33" t="n"/>
      <c r="P22" s="33" t="n"/>
      <c r="Q22" s="35">
        <f>IF(OR(A22="",N22="",O22="",P22=""),"",SUM(N22:P22))</f>
        <v/>
      </c>
      <c r="R22" s="34">
        <f>IF(OR(A22="",M22="",Q22=""),"",M22*Q22)</f>
        <v/>
      </c>
      <c r="S22" s="32" t="n"/>
      <c r="T22" s="34">
        <f>IF(OR(A22="",R22=""),"",R22*'Paramètres'!$B$8)</f>
        <v/>
      </c>
      <c r="U22" s="34">
        <f>IF(OR(A22="",R22="",S22="",T22=""),"",SUM(R22:T22))</f>
        <v/>
      </c>
      <c r="V22" s="32" t="n"/>
      <c r="W22" s="34">
        <f>IF(OR(A22="",U22="",V22=""),"",U22-V22)</f>
        <v/>
      </c>
      <c r="X22" s="35">
        <f>IF(OR(A22="",W22="",V22=""),"",IFERROR(W22/V22,0))</f>
        <v/>
      </c>
      <c r="Y22" s="36" t="n"/>
      <c r="Z22" s="16">
        <f>IF(A22="","",IF(L22&gt;0,"Exonération",IF(U22=0,"À vérifier","Prévision calculée")))</f>
        <v/>
      </c>
    </row>
    <row r="23">
      <c r="A23" s="6" t="n"/>
      <c r="B23" s="7" t="n"/>
      <c r="C23" s="8" t="n"/>
      <c r="D23" s="7" t="n"/>
      <c r="E23" s="7" t="n"/>
      <c r="F23" s="30" t="n"/>
      <c r="G23" s="7" t="n"/>
      <c r="H23" s="31" t="n"/>
      <c r="I23" s="32" t="n"/>
      <c r="J23" s="33" t="n"/>
      <c r="K23" s="34">
        <f>IF(OR(A23="",I23="",J23=""),"",I23*(1+J23))</f>
        <v/>
      </c>
      <c r="L23" s="33" t="n"/>
      <c r="M23" s="34">
        <f>IF(OR(A23="",K23="",L23=""),"",K23*(1-L23))</f>
        <v/>
      </c>
      <c r="N23" s="33" t="n"/>
      <c r="O23" s="33" t="n"/>
      <c r="P23" s="33" t="n"/>
      <c r="Q23" s="35">
        <f>IF(OR(A23="",N23="",O23="",P23=""),"",SUM(N23:P23))</f>
        <v/>
      </c>
      <c r="R23" s="34">
        <f>IF(OR(A23="",M23="",Q23=""),"",M23*Q23)</f>
        <v/>
      </c>
      <c r="S23" s="32" t="n"/>
      <c r="T23" s="34">
        <f>IF(OR(A23="",R23=""),"",R23*'Paramètres'!$B$8)</f>
        <v/>
      </c>
      <c r="U23" s="34">
        <f>IF(OR(A23="",R23="",S23="",T23=""),"",SUM(R23:T23))</f>
        <v/>
      </c>
      <c r="V23" s="32" t="n"/>
      <c r="W23" s="34">
        <f>IF(OR(A23="",U23="",V23=""),"",U23-V23)</f>
        <v/>
      </c>
      <c r="X23" s="35">
        <f>IF(OR(A23="",W23="",V23=""),"",IFERROR(W23/V23,0))</f>
        <v/>
      </c>
      <c r="Y23" s="36" t="n"/>
      <c r="Z23" s="16">
        <f>IF(A23="","",IF(L23&gt;0,"Exonération",IF(U23=0,"À vérifier","Prévision calculée")))</f>
        <v/>
      </c>
    </row>
    <row r="24">
      <c r="A24" s="6" t="n"/>
      <c r="B24" s="7" t="n"/>
      <c r="C24" s="8" t="n"/>
      <c r="D24" s="7" t="n"/>
      <c r="E24" s="7" t="n"/>
      <c r="F24" s="30" t="n"/>
      <c r="G24" s="7" t="n"/>
      <c r="H24" s="31" t="n"/>
      <c r="I24" s="32" t="n"/>
      <c r="J24" s="33" t="n"/>
      <c r="K24" s="34">
        <f>IF(OR(A24="",I24="",J24=""),"",I24*(1+J24))</f>
        <v/>
      </c>
      <c r="L24" s="33" t="n"/>
      <c r="M24" s="34">
        <f>IF(OR(A24="",K24="",L24=""),"",K24*(1-L24))</f>
        <v/>
      </c>
      <c r="N24" s="33" t="n"/>
      <c r="O24" s="33" t="n"/>
      <c r="P24" s="33" t="n"/>
      <c r="Q24" s="35">
        <f>IF(OR(A24="",N24="",O24="",P24=""),"",SUM(N24:P24))</f>
        <v/>
      </c>
      <c r="R24" s="34">
        <f>IF(OR(A24="",M24="",Q24=""),"",M24*Q24)</f>
        <v/>
      </c>
      <c r="S24" s="32" t="n"/>
      <c r="T24" s="34">
        <f>IF(OR(A24="",R24=""),"",R24*'Paramètres'!$B$8)</f>
        <v/>
      </c>
      <c r="U24" s="34">
        <f>IF(OR(A24="",R24="",S24="",T24=""),"",SUM(R24:T24))</f>
        <v/>
      </c>
      <c r="V24" s="32" t="n"/>
      <c r="W24" s="34">
        <f>IF(OR(A24="",U24="",V24=""),"",U24-V24)</f>
        <v/>
      </c>
      <c r="X24" s="35">
        <f>IF(OR(A24="",W24="",V24=""),"",IFERROR(W24/V24,0))</f>
        <v/>
      </c>
      <c r="Y24" s="36" t="n"/>
      <c r="Z24" s="16">
        <f>IF(A24="","",IF(L24&gt;0,"Exonération",IF(U24=0,"À vérifier","Prévision calculée")))</f>
        <v/>
      </c>
    </row>
    <row r="25">
      <c r="A25" s="6" t="n"/>
      <c r="B25" s="7" t="n"/>
      <c r="C25" s="8" t="n"/>
      <c r="D25" s="7" t="n"/>
      <c r="E25" s="7" t="n"/>
      <c r="F25" s="30" t="n"/>
      <c r="G25" s="7" t="n"/>
      <c r="H25" s="31" t="n"/>
      <c r="I25" s="32" t="n"/>
      <c r="J25" s="33" t="n"/>
      <c r="K25" s="34">
        <f>IF(OR(A25="",I25="",J25=""),"",I25*(1+J25))</f>
        <v/>
      </c>
      <c r="L25" s="33" t="n"/>
      <c r="M25" s="34">
        <f>IF(OR(A25="",K25="",L25=""),"",K25*(1-L25))</f>
        <v/>
      </c>
      <c r="N25" s="33" t="n"/>
      <c r="O25" s="33" t="n"/>
      <c r="P25" s="33" t="n"/>
      <c r="Q25" s="35">
        <f>IF(OR(A25="",N25="",O25="",P25=""),"",SUM(N25:P25))</f>
        <v/>
      </c>
      <c r="R25" s="34">
        <f>IF(OR(A25="",M25="",Q25=""),"",M25*Q25)</f>
        <v/>
      </c>
      <c r="S25" s="32" t="n"/>
      <c r="T25" s="34">
        <f>IF(OR(A25="",R25=""),"",R25*'Paramètres'!$B$8)</f>
        <v/>
      </c>
      <c r="U25" s="34">
        <f>IF(OR(A25="",R25="",S25="",T25=""),"",SUM(R25:T25))</f>
        <v/>
      </c>
      <c r="V25" s="32" t="n"/>
      <c r="W25" s="34">
        <f>IF(OR(A25="",U25="",V25=""),"",U25-V25)</f>
        <v/>
      </c>
      <c r="X25" s="35">
        <f>IF(OR(A25="",W25="",V25=""),"",IFERROR(W25/V25,0))</f>
        <v/>
      </c>
      <c r="Y25" s="36" t="n"/>
      <c r="Z25" s="16">
        <f>IF(A25="","",IF(L25&gt;0,"Exonération",IF(U25=0,"À vérifier","Prévision calculée")))</f>
        <v/>
      </c>
    </row>
    <row r="26">
      <c r="A26" s="6" t="n"/>
      <c r="B26" s="7" t="n"/>
      <c r="C26" s="8" t="n"/>
      <c r="D26" s="7" t="n"/>
      <c r="E26" s="7" t="n"/>
      <c r="F26" s="30" t="n"/>
      <c r="G26" s="7" t="n"/>
      <c r="H26" s="31" t="n"/>
      <c r="I26" s="32" t="n"/>
      <c r="J26" s="33" t="n"/>
      <c r="K26" s="34">
        <f>IF(OR(A26="",I26="",J26=""),"",I26*(1+J26))</f>
        <v/>
      </c>
      <c r="L26" s="33" t="n"/>
      <c r="M26" s="34">
        <f>IF(OR(A26="",K26="",L26=""),"",K26*(1-L26))</f>
        <v/>
      </c>
      <c r="N26" s="33" t="n"/>
      <c r="O26" s="33" t="n"/>
      <c r="P26" s="33" t="n"/>
      <c r="Q26" s="35">
        <f>IF(OR(A26="",N26="",O26="",P26=""),"",SUM(N26:P26))</f>
        <v/>
      </c>
      <c r="R26" s="34">
        <f>IF(OR(A26="",M26="",Q26=""),"",M26*Q26)</f>
        <v/>
      </c>
      <c r="S26" s="32" t="n"/>
      <c r="T26" s="34">
        <f>IF(OR(A26="",R26=""),"",R26*'Paramètres'!$B$8)</f>
        <v/>
      </c>
      <c r="U26" s="34">
        <f>IF(OR(A26="",R26="",S26="",T26=""),"",SUM(R26:T26))</f>
        <v/>
      </c>
      <c r="V26" s="32" t="n"/>
      <c r="W26" s="34">
        <f>IF(OR(A26="",U26="",V26=""),"",U26-V26)</f>
        <v/>
      </c>
      <c r="X26" s="35">
        <f>IF(OR(A26="",W26="",V26=""),"",IFERROR(W26/V26,0))</f>
        <v/>
      </c>
      <c r="Y26" s="36" t="n"/>
      <c r="Z26" s="16">
        <f>IF(A26="","",IF(L26&gt;0,"Exonération",IF(U26=0,"À vérifier","Prévision calculée")))</f>
        <v/>
      </c>
    </row>
    <row r="27">
      <c r="A27" s="6" t="n"/>
      <c r="B27" s="7" t="n"/>
      <c r="C27" s="8" t="n"/>
      <c r="D27" s="7" t="n"/>
      <c r="E27" s="7" t="n"/>
      <c r="F27" s="30" t="n"/>
      <c r="G27" s="7" t="n"/>
      <c r="H27" s="31" t="n"/>
      <c r="I27" s="32" t="n"/>
      <c r="J27" s="33" t="n"/>
      <c r="K27" s="34">
        <f>IF(OR(A27="",I27="",J27=""),"",I27*(1+J27))</f>
        <v/>
      </c>
      <c r="L27" s="33" t="n"/>
      <c r="M27" s="34">
        <f>IF(OR(A27="",K27="",L27=""),"",K27*(1-L27))</f>
        <v/>
      </c>
      <c r="N27" s="33" t="n"/>
      <c r="O27" s="33" t="n"/>
      <c r="P27" s="33" t="n"/>
      <c r="Q27" s="35">
        <f>IF(OR(A27="",N27="",O27="",P27=""),"",SUM(N27:P27))</f>
        <v/>
      </c>
      <c r="R27" s="34">
        <f>IF(OR(A27="",M27="",Q27=""),"",M27*Q27)</f>
        <v/>
      </c>
      <c r="S27" s="32" t="n"/>
      <c r="T27" s="34">
        <f>IF(OR(A27="",R27=""),"",R27*'Paramètres'!$B$8)</f>
        <v/>
      </c>
      <c r="U27" s="34">
        <f>IF(OR(A27="",R27="",S27="",T27=""),"",SUM(R27:T27))</f>
        <v/>
      </c>
      <c r="V27" s="32" t="n"/>
      <c r="W27" s="34">
        <f>IF(OR(A27="",U27="",V27=""),"",U27-V27)</f>
        <v/>
      </c>
      <c r="X27" s="35">
        <f>IF(OR(A27="",W27="",V27=""),"",IFERROR(W27/V27,0))</f>
        <v/>
      </c>
      <c r="Y27" s="36" t="n"/>
      <c r="Z27" s="16">
        <f>IF(A27="","",IF(L27&gt;0,"Exonération",IF(U27=0,"À vérifier","Prévision calculée")))</f>
        <v/>
      </c>
    </row>
    <row r="28">
      <c r="A28" s="6" t="n"/>
      <c r="B28" s="7" t="n"/>
      <c r="C28" s="8" t="n"/>
      <c r="D28" s="7" t="n"/>
      <c r="E28" s="7" t="n"/>
      <c r="F28" s="30" t="n"/>
      <c r="G28" s="7" t="n"/>
      <c r="H28" s="31" t="n"/>
      <c r="I28" s="32" t="n"/>
      <c r="J28" s="33" t="n"/>
      <c r="K28" s="34">
        <f>IF(OR(A28="",I28="",J28=""),"",I28*(1+J28))</f>
        <v/>
      </c>
      <c r="L28" s="33" t="n"/>
      <c r="M28" s="34">
        <f>IF(OR(A28="",K28="",L28=""),"",K28*(1-L28))</f>
        <v/>
      </c>
      <c r="N28" s="33" t="n"/>
      <c r="O28" s="33" t="n"/>
      <c r="P28" s="33" t="n"/>
      <c r="Q28" s="35">
        <f>IF(OR(A28="",N28="",O28="",P28=""),"",SUM(N28:P28))</f>
        <v/>
      </c>
      <c r="R28" s="34">
        <f>IF(OR(A28="",M28="",Q28=""),"",M28*Q28)</f>
        <v/>
      </c>
      <c r="S28" s="32" t="n"/>
      <c r="T28" s="34">
        <f>IF(OR(A28="",R28=""),"",R28*'Paramètres'!$B$8)</f>
        <v/>
      </c>
      <c r="U28" s="34">
        <f>IF(OR(A28="",R28="",S28="",T28=""),"",SUM(R28:T28))</f>
        <v/>
      </c>
      <c r="V28" s="32" t="n"/>
      <c r="W28" s="34">
        <f>IF(OR(A28="",U28="",V28=""),"",U28-V28)</f>
        <v/>
      </c>
      <c r="X28" s="35">
        <f>IF(OR(A28="",W28="",V28=""),"",IFERROR(W28/V28,0))</f>
        <v/>
      </c>
      <c r="Y28" s="36" t="n"/>
      <c r="Z28" s="16">
        <f>IF(A28="","",IF(L28&gt;0,"Exonération",IF(U28=0,"À vérifier","Prévision calculée")))</f>
        <v/>
      </c>
    </row>
    <row r="29">
      <c r="A29" s="6" t="n"/>
      <c r="B29" s="7" t="n"/>
      <c r="C29" s="8" t="n"/>
      <c r="D29" s="7" t="n"/>
      <c r="E29" s="7" t="n"/>
      <c r="F29" s="30" t="n"/>
      <c r="G29" s="7" t="n"/>
      <c r="H29" s="31" t="n"/>
      <c r="I29" s="32" t="n"/>
      <c r="J29" s="33" t="n"/>
      <c r="K29" s="34">
        <f>IF(OR(A29="",I29="",J29=""),"",I29*(1+J29))</f>
        <v/>
      </c>
      <c r="L29" s="33" t="n"/>
      <c r="M29" s="34">
        <f>IF(OR(A29="",K29="",L29=""),"",K29*(1-L29))</f>
        <v/>
      </c>
      <c r="N29" s="33" t="n"/>
      <c r="O29" s="33" t="n"/>
      <c r="P29" s="33" t="n"/>
      <c r="Q29" s="35">
        <f>IF(OR(A29="",N29="",O29="",P29=""),"",SUM(N29:P29))</f>
        <v/>
      </c>
      <c r="R29" s="34">
        <f>IF(OR(A29="",M29="",Q29=""),"",M29*Q29)</f>
        <v/>
      </c>
      <c r="S29" s="32" t="n"/>
      <c r="T29" s="34">
        <f>IF(OR(A29="",R29=""),"",R29*'Paramètres'!$B$8)</f>
        <v/>
      </c>
      <c r="U29" s="34">
        <f>IF(OR(A29="",R29="",S29="",T29=""),"",SUM(R29:T29))</f>
        <v/>
      </c>
      <c r="V29" s="32" t="n"/>
      <c r="W29" s="34">
        <f>IF(OR(A29="",U29="",V29=""),"",U29-V29)</f>
        <v/>
      </c>
      <c r="X29" s="35">
        <f>IF(OR(A29="",W29="",V29=""),"",IFERROR(W29/V29,0))</f>
        <v/>
      </c>
      <c r="Y29" s="36" t="n"/>
      <c r="Z29" s="16">
        <f>IF(A29="","",IF(L29&gt;0,"Exonération",IF(U29=0,"À vérifier","Prévision calculée")))</f>
        <v/>
      </c>
    </row>
    <row r="30">
      <c r="A30" s="6" t="n"/>
      <c r="B30" s="7" t="n"/>
      <c r="C30" s="8" t="n"/>
      <c r="D30" s="7" t="n"/>
      <c r="E30" s="7" t="n"/>
      <c r="F30" s="30" t="n"/>
      <c r="G30" s="7" t="n"/>
      <c r="H30" s="31" t="n"/>
      <c r="I30" s="32" t="n"/>
      <c r="J30" s="33" t="n"/>
      <c r="K30" s="34">
        <f>IF(OR(A30="",I30="",J30=""),"",I30*(1+J30))</f>
        <v/>
      </c>
      <c r="L30" s="33" t="n"/>
      <c r="M30" s="34">
        <f>IF(OR(A30="",K30="",L30=""),"",K30*(1-L30))</f>
        <v/>
      </c>
      <c r="N30" s="33" t="n"/>
      <c r="O30" s="33" t="n"/>
      <c r="P30" s="33" t="n"/>
      <c r="Q30" s="35">
        <f>IF(OR(A30="",N30="",O30="",P30=""),"",SUM(N30:P30))</f>
        <v/>
      </c>
      <c r="R30" s="34">
        <f>IF(OR(A30="",M30="",Q30=""),"",M30*Q30)</f>
        <v/>
      </c>
      <c r="S30" s="32" t="n"/>
      <c r="T30" s="34">
        <f>IF(OR(A30="",R30=""),"",R30*'Paramètres'!$B$8)</f>
        <v/>
      </c>
      <c r="U30" s="34">
        <f>IF(OR(A30="",R30="",S30="",T30=""),"",SUM(R30:T30))</f>
        <v/>
      </c>
      <c r="V30" s="32" t="n"/>
      <c r="W30" s="34">
        <f>IF(OR(A30="",U30="",V30=""),"",U30-V30)</f>
        <v/>
      </c>
      <c r="X30" s="35">
        <f>IF(OR(A30="",W30="",V30=""),"",IFERROR(W30/V30,0))</f>
        <v/>
      </c>
      <c r="Y30" s="36" t="n"/>
      <c r="Z30" s="16">
        <f>IF(A30="","",IF(L30&gt;0,"Exonération",IF(U30=0,"À vérifier","Prévision calculée")))</f>
        <v/>
      </c>
    </row>
    <row r="31">
      <c r="A31" s="6" t="n"/>
      <c r="B31" s="7" t="n"/>
      <c r="C31" s="8" t="n"/>
      <c r="D31" s="7" t="n"/>
      <c r="E31" s="7" t="n"/>
      <c r="F31" s="30" t="n"/>
      <c r="G31" s="7" t="n"/>
      <c r="H31" s="31" t="n"/>
      <c r="I31" s="32" t="n"/>
      <c r="J31" s="33" t="n"/>
      <c r="K31" s="34">
        <f>IF(OR(A31="",I31="",J31=""),"",I31*(1+J31))</f>
        <v/>
      </c>
      <c r="L31" s="33" t="n"/>
      <c r="M31" s="34">
        <f>IF(OR(A31="",K31="",L31=""),"",K31*(1-L31))</f>
        <v/>
      </c>
      <c r="N31" s="33" t="n"/>
      <c r="O31" s="33" t="n"/>
      <c r="P31" s="33" t="n"/>
      <c r="Q31" s="35">
        <f>IF(OR(A31="",N31="",O31="",P31=""),"",SUM(N31:P31))</f>
        <v/>
      </c>
      <c r="R31" s="34">
        <f>IF(OR(A31="",M31="",Q31=""),"",M31*Q31)</f>
        <v/>
      </c>
      <c r="S31" s="32" t="n"/>
      <c r="T31" s="34">
        <f>IF(OR(A31="",R31=""),"",R31*'Paramètres'!$B$8)</f>
        <v/>
      </c>
      <c r="U31" s="34">
        <f>IF(OR(A31="",R31="",S31="",T31=""),"",SUM(R31:T31))</f>
        <v/>
      </c>
      <c r="V31" s="32" t="n"/>
      <c r="W31" s="34">
        <f>IF(OR(A31="",U31="",V31=""),"",U31-V31)</f>
        <v/>
      </c>
      <c r="X31" s="35">
        <f>IF(OR(A31="",W31="",V31=""),"",IFERROR(W31/V31,0))</f>
        <v/>
      </c>
      <c r="Y31" s="36" t="n"/>
      <c r="Z31" s="16">
        <f>IF(A31="","",IF(L31&gt;0,"Exonération",IF(U31=0,"À vérifier","Prévision calculée")))</f>
        <v/>
      </c>
    </row>
    <row r="32">
      <c r="A32" s="6" t="n"/>
      <c r="B32" s="7" t="n"/>
      <c r="C32" s="8" t="n"/>
      <c r="D32" s="7" t="n"/>
      <c r="E32" s="7" t="n"/>
      <c r="F32" s="30" t="n"/>
      <c r="G32" s="7" t="n"/>
      <c r="H32" s="31" t="n"/>
      <c r="I32" s="32" t="n"/>
      <c r="J32" s="33" t="n"/>
      <c r="K32" s="34">
        <f>IF(OR(A32="",I32="",J32=""),"",I32*(1+J32))</f>
        <v/>
      </c>
      <c r="L32" s="33" t="n"/>
      <c r="M32" s="34">
        <f>IF(OR(A32="",K32="",L32=""),"",K32*(1-L32))</f>
        <v/>
      </c>
      <c r="N32" s="33" t="n"/>
      <c r="O32" s="33" t="n"/>
      <c r="P32" s="33" t="n"/>
      <c r="Q32" s="35">
        <f>IF(OR(A32="",N32="",O32="",P32=""),"",SUM(N32:P32))</f>
        <v/>
      </c>
      <c r="R32" s="34">
        <f>IF(OR(A32="",M32="",Q32=""),"",M32*Q32)</f>
        <v/>
      </c>
      <c r="S32" s="32" t="n"/>
      <c r="T32" s="34">
        <f>IF(OR(A32="",R32=""),"",R32*'Paramètres'!$B$8)</f>
        <v/>
      </c>
      <c r="U32" s="34">
        <f>IF(OR(A32="",R32="",S32="",T32=""),"",SUM(R32:T32))</f>
        <v/>
      </c>
      <c r="V32" s="32" t="n"/>
      <c r="W32" s="34">
        <f>IF(OR(A32="",U32="",V32=""),"",U32-V32)</f>
        <v/>
      </c>
      <c r="X32" s="35">
        <f>IF(OR(A32="",W32="",V32=""),"",IFERROR(W32/V32,0))</f>
        <v/>
      </c>
      <c r="Y32" s="36" t="n"/>
      <c r="Z32" s="16">
        <f>IF(A32="","",IF(L32&gt;0,"Exonération",IF(U32=0,"À vérifier","Prévision calculée")))</f>
        <v/>
      </c>
    </row>
    <row r="33">
      <c r="A33" s="6" t="n"/>
      <c r="B33" s="7" t="n"/>
      <c r="C33" s="8" t="n"/>
      <c r="D33" s="7" t="n"/>
      <c r="E33" s="7" t="n"/>
      <c r="F33" s="30" t="n"/>
      <c r="G33" s="7" t="n"/>
      <c r="H33" s="31" t="n"/>
      <c r="I33" s="32" t="n"/>
      <c r="J33" s="33" t="n"/>
      <c r="K33" s="34">
        <f>IF(OR(A33="",I33="",J33=""),"",I33*(1+J33))</f>
        <v/>
      </c>
      <c r="L33" s="33" t="n"/>
      <c r="M33" s="34">
        <f>IF(OR(A33="",K33="",L33=""),"",K33*(1-L33))</f>
        <v/>
      </c>
      <c r="N33" s="33" t="n"/>
      <c r="O33" s="33" t="n"/>
      <c r="P33" s="33" t="n"/>
      <c r="Q33" s="35">
        <f>IF(OR(A33="",N33="",O33="",P33=""),"",SUM(N33:P33))</f>
        <v/>
      </c>
      <c r="R33" s="34">
        <f>IF(OR(A33="",M33="",Q33=""),"",M33*Q33)</f>
        <v/>
      </c>
      <c r="S33" s="32" t="n"/>
      <c r="T33" s="34">
        <f>IF(OR(A33="",R33=""),"",R33*'Paramètres'!$B$8)</f>
        <v/>
      </c>
      <c r="U33" s="34">
        <f>IF(OR(A33="",R33="",S33="",T33=""),"",SUM(R33:T33))</f>
        <v/>
      </c>
      <c r="V33" s="32" t="n"/>
      <c r="W33" s="34">
        <f>IF(OR(A33="",U33="",V33=""),"",U33-V33)</f>
        <v/>
      </c>
      <c r="X33" s="35">
        <f>IF(OR(A33="",W33="",V33=""),"",IFERROR(W33/V33,0))</f>
        <v/>
      </c>
      <c r="Y33" s="36" t="n"/>
      <c r="Z33" s="16">
        <f>IF(A33="","",IF(L33&gt;0,"Exonération",IF(U33=0,"À vérifier","Prévision calculée")))</f>
        <v/>
      </c>
    </row>
    <row r="34">
      <c r="A34" s="6" t="n"/>
      <c r="B34" s="7" t="n"/>
      <c r="C34" s="8" t="n"/>
      <c r="D34" s="7" t="n"/>
      <c r="E34" s="7" t="n"/>
      <c r="F34" s="30" t="n"/>
      <c r="G34" s="7" t="n"/>
      <c r="H34" s="31" t="n"/>
      <c r="I34" s="32" t="n"/>
      <c r="J34" s="33" t="n"/>
      <c r="K34" s="34">
        <f>IF(OR(A34="",I34="",J34=""),"",I34*(1+J34))</f>
        <v/>
      </c>
      <c r="L34" s="33" t="n"/>
      <c r="M34" s="34">
        <f>IF(OR(A34="",K34="",L34=""),"",K34*(1-L34))</f>
        <v/>
      </c>
      <c r="N34" s="33" t="n"/>
      <c r="O34" s="33" t="n"/>
      <c r="P34" s="33" t="n"/>
      <c r="Q34" s="35">
        <f>IF(OR(A34="",N34="",O34="",P34=""),"",SUM(N34:P34))</f>
        <v/>
      </c>
      <c r="R34" s="34">
        <f>IF(OR(A34="",M34="",Q34=""),"",M34*Q34)</f>
        <v/>
      </c>
      <c r="S34" s="32" t="n"/>
      <c r="T34" s="34">
        <f>IF(OR(A34="",R34=""),"",R34*'Paramètres'!$B$8)</f>
        <v/>
      </c>
      <c r="U34" s="34">
        <f>IF(OR(A34="",R34="",S34="",T34=""),"",SUM(R34:T34))</f>
        <v/>
      </c>
      <c r="V34" s="32" t="n"/>
      <c r="W34" s="34">
        <f>IF(OR(A34="",U34="",V34=""),"",U34-V34)</f>
        <v/>
      </c>
      <c r="X34" s="35">
        <f>IF(OR(A34="",W34="",V34=""),"",IFERROR(W34/V34,0))</f>
        <v/>
      </c>
      <c r="Y34" s="36" t="n"/>
      <c r="Z34" s="16">
        <f>IF(A34="","",IF(L34&gt;0,"Exonération",IF(U34=0,"À vérifier","Prévision calculée")))</f>
        <v/>
      </c>
    </row>
    <row r="35">
      <c r="A35" s="6" t="n"/>
      <c r="B35" s="7" t="n"/>
      <c r="C35" s="8" t="n"/>
      <c r="D35" s="7" t="n"/>
      <c r="E35" s="7" t="n"/>
      <c r="F35" s="30" t="n"/>
      <c r="G35" s="7" t="n"/>
      <c r="H35" s="31" t="n"/>
      <c r="I35" s="32" t="n"/>
      <c r="J35" s="33" t="n"/>
      <c r="K35" s="34">
        <f>IF(OR(A35="",I35="",J35=""),"",I35*(1+J35))</f>
        <v/>
      </c>
      <c r="L35" s="33" t="n"/>
      <c r="M35" s="34">
        <f>IF(OR(A35="",K35="",L35=""),"",K35*(1-L35))</f>
        <v/>
      </c>
      <c r="N35" s="33" t="n"/>
      <c r="O35" s="33" t="n"/>
      <c r="P35" s="33" t="n"/>
      <c r="Q35" s="35">
        <f>IF(OR(A35="",N35="",O35="",P35=""),"",SUM(N35:P35))</f>
        <v/>
      </c>
      <c r="R35" s="34">
        <f>IF(OR(A35="",M35="",Q35=""),"",M35*Q35)</f>
        <v/>
      </c>
      <c r="S35" s="32" t="n"/>
      <c r="T35" s="34">
        <f>IF(OR(A35="",R35=""),"",R35*'Paramètres'!$B$8)</f>
        <v/>
      </c>
      <c r="U35" s="34">
        <f>IF(OR(A35="",R35="",S35="",T35=""),"",SUM(R35:T35))</f>
        <v/>
      </c>
      <c r="V35" s="32" t="n"/>
      <c r="W35" s="34">
        <f>IF(OR(A35="",U35="",V35=""),"",U35-V35)</f>
        <v/>
      </c>
      <c r="X35" s="35">
        <f>IF(OR(A35="",W35="",V35=""),"",IFERROR(W35/V35,0))</f>
        <v/>
      </c>
      <c r="Y35" s="36" t="n"/>
      <c r="Z35" s="16">
        <f>IF(A35="","",IF(L35&gt;0,"Exonération",IF(U35=0,"À vérifier","Prévision calculée")))</f>
        <v/>
      </c>
    </row>
    <row r="36">
      <c r="A36" s="6" t="n"/>
      <c r="B36" s="7" t="n"/>
      <c r="C36" s="8" t="n"/>
      <c r="D36" s="7" t="n"/>
      <c r="E36" s="7" t="n"/>
      <c r="F36" s="30" t="n"/>
      <c r="G36" s="7" t="n"/>
      <c r="H36" s="31" t="n"/>
      <c r="I36" s="32" t="n"/>
      <c r="J36" s="33" t="n"/>
      <c r="K36" s="34">
        <f>IF(OR(A36="",I36="",J36=""),"",I36*(1+J36))</f>
        <v/>
      </c>
      <c r="L36" s="33" t="n"/>
      <c r="M36" s="34">
        <f>IF(OR(A36="",K36="",L36=""),"",K36*(1-L36))</f>
        <v/>
      </c>
      <c r="N36" s="33" t="n"/>
      <c r="O36" s="33" t="n"/>
      <c r="P36" s="33" t="n"/>
      <c r="Q36" s="35">
        <f>IF(OR(A36="",N36="",O36="",P36=""),"",SUM(N36:P36))</f>
        <v/>
      </c>
      <c r="R36" s="34">
        <f>IF(OR(A36="",M36="",Q36=""),"",M36*Q36)</f>
        <v/>
      </c>
      <c r="S36" s="32" t="n"/>
      <c r="T36" s="34">
        <f>IF(OR(A36="",R36=""),"",R36*'Paramètres'!$B$8)</f>
        <v/>
      </c>
      <c r="U36" s="34">
        <f>IF(OR(A36="",R36="",S36="",T36=""),"",SUM(R36:T36))</f>
        <v/>
      </c>
      <c r="V36" s="32" t="n"/>
      <c r="W36" s="34">
        <f>IF(OR(A36="",U36="",V36=""),"",U36-V36)</f>
        <v/>
      </c>
      <c r="X36" s="35">
        <f>IF(OR(A36="",W36="",V36=""),"",IFERROR(W36/V36,0))</f>
        <v/>
      </c>
      <c r="Y36" s="36" t="n"/>
      <c r="Z36" s="16">
        <f>IF(A36="","",IF(L36&gt;0,"Exonération",IF(U36=0,"À vérifier","Prévision calculée")))</f>
        <v/>
      </c>
    </row>
    <row r="37">
      <c r="A37" s="6" t="n"/>
      <c r="B37" s="7" t="n"/>
      <c r="C37" s="8" t="n"/>
      <c r="D37" s="7" t="n"/>
      <c r="E37" s="7" t="n"/>
      <c r="F37" s="30" t="n"/>
      <c r="G37" s="7" t="n"/>
      <c r="H37" s="31" t="n"/>
      <c r="I37" s="32" t="n"/>
      <c r="J37" s="33" t="n"/>
      <c r="K37" s="34">
        <f>IF(OR(A37="",I37="",J37=""),"",I37*(1+J37))</f>
        <v/>
      </c>
      <c r="L37" s="33" t="n"/>
      <c r="M37" s="34">
        <f>IF(OR(A37="",K37="",L37=""),"",K37*(1-L37))</f>
        <v/>
      </c>
      <c r="N37" s="33" t="n"/>
      <c r="O37" s="33" t="n"/>
      <c r="P37" s="33" t="n"/>
      <c r="Q37" s="35">
        <f>IF(OR(A37="",N37="",O37="",P37=""),"",SUM(N37:P37))</f>
        <v/>
      </c>
      <c r="R37" s="34">
        <f>IF(OR(A37="",M37="",Q37=""),"",M37*Q37)</f>
        <v/>
      </c>
      <c r="S37" s="32" t="n"/>
      <c r="T37" s="34">
        <f>IF(OR(A37="",R37=""),"",R37*'Paramètres'!$B$8)</f>
        <v/>
      </c>
      <c r="U37" s="34">
        <f>IF(OR(A37="",R37="",S37="",T37=""),"",SUM(R37:T37))</f>
        <v/>
      </c>
      <c r="V37" s="32" t="n"/>
      <c r="W37" s="34">
        <f>IF(OR(A37="",U37="",V37=""),"",U37-V37)</f>
        <v/>
      </c>
      <c r="X37" s="35">
        <f>IF(OR(A37="",W37="",V37=""),"",IFERROR(W37/V37,0))</f>
        <v/>
      </c>
      <c r="Y37" s="36" t="n"/>
      <c r="Z37" s="16">
        <f>IF(A37="","",IF(L37&gt;0,"Exonération",IF(U37=0,"À vérifier","Prévision calculée")))</f>
        <v/>
      </c>
    </row>
    <row r="38">
      <c r="A38" s="6" t="n"/>
      <c r="B38" s="7" t="n"/>
      <c r="C38" s="8" t="n"/>
      <c r="D38" s="7" t="n"/>
      <c r="E38" s="7" t="n"/>
      <c r="F38" s="30" t="n"/>
      <c r="G38" s="7" t="n"/>
      <c r="H38" s="31" t="n"/>
      <c r="I38" s="32" t="n"/>
      <c r="J38" s="33" t="n"/>
      <c r="K38" s="34">
        <f>IF(OR(A38="",I38="",J38=""),"",I38*(1+J38))</f>
        <v/>
      </c>
      <c r="L38" s="33" t="n"/>
      <c r="M38" s="34">
        <f>IF(OR(A38="",K38="",L38=""),"",K38*(1-L38))</f>
        <v/>
      </c>
      <c r="N38" s="33" t="n"/>
      <c r="O38" s="33" t="n"/>
      <c r="P38" s="33" t="n"/>
      <c r="Q38" s="35">
        <f>IF(OR(A38="",N38="",O38="",P38=""),"",SUM(N38:P38))</f>
        <v/>
      </c>
      <c r="R38" s="34">
        <f>IF(OR(A38="",M38="",Q38=""),"",M38*Q38)</f>
        <v/>
      </c>
      <c r="S38" s="32" t="n"/>
      <c r="T38" s="34">
        <f>IF(OR(A38="",R38=""),"",R38*'Paramètres'!$B$8)</f>
        <v/>
      </c>
      <c r="U38" s="34">
        <f>IF(OR(A38="",R38="",S38="",T38=""),"",SUM(R38:T38))</f>
        <v/>
      </c>
      <c r="V38" s="32" t="n"/>
      <c r="W38" s="34">
        <f>IF(OR(A38="",U38="",V38=""),"",U38-V38)</f>
        <v/>
      </c>
      <c r="X38" s="35">
        <f>IF(OR(A38="",W38="",V38=""),"",IFERROR(W38/V38,0))</f>
        <v/>
      </c>
      <c r="Y38" s="36" t="n"/>
      <c r="Z38" s="16">
        <f>IF(A38="","",IF(L38&gt;0,"Exonération",IF(U38=0,"À vérifier","Prévision calculée")))</f>
        <v/>
      </c>
    </row>
    <row r="39">
      <c r="A39" s="6" t="n"/>
      <c r="B39" s="7" t="n"/>
      <c r="C39" s="8" t="n"/>
      <c r="D39" s="7" t="n"/>
      <c r="E39" s="7" t="n"/>
      <c r="F39" s="30" t="n"/>
      <c r="G39" s="7" t="n"/>
      <c r="H39" s="31" t="n"/>
      <c r="I39" s="32" t="n"/>
      <c r="J39" s="33" t="n"/>
      <c r="K39" s="34">
        <f>IF(OR(A39="",I39="",J39=""),"",I39*(1+J39))</f>
        <v/>
      </c>
      <c r="L39" s="33" t="n"/>
      <c r="M39" s="34">
        <f>IF(OR(A39="",K39="",L39=""),"",K39*(1-L39))</f>
        <v/>
      </c>
      <c r="N39" s="33" t="n"/>
      <c r="O39" s="33" t="n"/>
      <c r="P39" s="33" t="n"/>
      <c r="Q39" s="35">
        <f>IF(OR(A39="",N39="",O39="",P39=""),"",SUM(N39:P39))</f>
        <v/>
      </c>
      <c r="R39" s="34">
        <f>IF(OR(A39="",M39="",Q39=""),"",M39*Q39)</f>
        <v/>
      </c>
      <c r="S39" s="32" t="n"/>
      <c r="T39" s="34">
        <f>IF(OR(A39="",R39=""),"",R39*'Paramètres'!$B$8)</f>
        <v/>
      </c>
      <c r="U39" s="34">
        <f>IF(OR(A39="",R39="",S39="",T39=""),"",SUM(R39:T39))</f>
        <v/>
      </c>
      <c r="V39" s="32" t="n"/>
      <c r="W39" s="34">
        <f>IF(OR(A39="",U39="",V39=""),"",U39-V39)</f>
        <v/>
      </c>
      <c r="X39" s="35">
        <f>IF(OR(A39="",W39="",V39=""),"",IFERROR(W39/V39,0))</f>
        <v/>
      </c>
      <c r="Y39" s="36" t="n"/>
      <c r="Z39" s="16">
        <f>IF(A39="","",IF(L39&gt;0,"Exonération",IF(U39=0,"À vérifier","Prévision calculée")))</f>
        <v/>
      </c>
    </row>
    <row r="40">
      <c r="A40" s="6" t="n"/>
      <c r="B40" s="7" t="n"/>
      <c r="C40" s="8" t="n"/>
      <c r="D40" s="7" t="n"/>
      <c r="E40" s="7" t="n"/>
      <c r="F40" s="30" t="n"/>
      <c r="G40" s="7" t="n"/>
      <c r="H40" s="31" t="n"/>
      <c r="I40" s="32" t="n"/>
      <c r="J40" s="33" t="n"/>
      <c r="K40" s="34">
        <f>IF(OR(A40="",I40="",J40=""),"",I40*(1+J40))</f>
        <v/>
      </c>
      <c r="L40" s="33" t="n"/>
      <c r="M40" s="34">
        <f>IF(OR(A40="",K40="",L40=""),"",K40*(1-L40))</f>
        <v/>
      </c>
      <c r="N40" s="33" t="n"/>
      <c r="O40" s="33" t="n"/>
      <c r="P40" s="33" t="n"/>
      <c r="Q40" s="35">
        <f>IF(OR(A40="",N40="",O40="",P40=""),"",SUM(N40:P40))</f>
        <v/>
      </c>
      <c r="R40" s="34">
        <f>IF(OR(A40="",M40="",Q40=""),"",M40*Q40)</f>
        <v/>
      </c>
      <c r="S40" s="32" t="n"/>
      <c r="T40" s="34">
        <f>IF(OR(A40="",R40=""),"",R40*'Paramètres'!$B$8)</f>
        <v/>
      </c>
      <c r="U40" s="34">
        <f>IF(OR(A40="",R40="",S40="",T40=""),"",SUM(R40:T40))</f>
        <v/>
      </c>
      <c r="V40" s="32" t="n"/>
      <c r="W40" s="34">
        <f>IF(OR(A40="",U40="",V40=""),"",U40-V40)</f>
        <v/>
      </c>
      <c r="X40" s="35">
        <f>IF(OR(A40="",W40="",V40=""),"",IFERROR(W40/V40,0))</f>
        <v/>
      </c>
      <c r="Y40" s="36" t="n"/>
      <c r="Z40" s="16">
        <f>IF(A40="","",IF(L40&gt;0,"Exonération",IF(U40=0,"À vérifier","Prévision calculée")))</f>
        <v/>
      </c>
    </row>
    <row r="41">
      <c r="A41" s="6" t="n"/>
      <c r="B41" s="7" t="n"/>
      <c r="C41" s="8" t="n"/>
      <c r="D41" s="7" t="n"/>
      <c r="E41" s="7" t="n"/>
      <c r="F41" s="30" t="n"/>
      <c r="G41" s="7" t="n"/>
      <c r="H41" s="31" t="n"/>
      <c r="I41" s="32" t="n"/>
      <c r="J41" s="33" t="n"/>
      <c r="K41" s="34">
        <f>IF(OR(A41="",I41="",J41=""),"",I41*(1+J41))</f>
        <v/>
      </c>
      <c r="L41" s="33" t="n"/>
      <c r="M41" s="34">
        <f>IF(OR(A41="",K41="",L41=""),"",K41*(1-L41))</f>
        <v/>
      </c>
      <c r="N41" s="33" t="n"/>
      <c r="O41" s="33" t="n"/>
      <c r="P41" s="33" t="n"/>
      <c r="Q41" s="35">
        <f>IF(OR(A41="",N41="",O41="",P41=""),"",SUM(N41:P41))</f>
        <v/>
      </c>
      <c r="R41" s="34">
        <f>IF(OR(A41="",M41="",Q41=""),"",M41*Q41)</f>
        <v/>
      </c>
      <c r="S41" s="32" t="n"/>
      <c r="T41" s="34">
        <f>IF(OR(A41="",R41=""),"",R41*'Paramètres'!$B$8)</f>
        <v/>
      </c>
      <c r="U41" s="34">
        <f>IF(OR(A41="",R41="",S41="",T41=""),"",SUM(R41:T41))</f>
        <v/>
      </c>
      <c r="V41" s="32" t="n"/>
      <c r="W41" s="34">
        <f>IF(OR(A41="",U41="",V41=""),"",U41-V41)</f>
        <v/>
      </c>
      <c r="X41" s="35">
        <f>IF(OR(A41="",W41="",V41=""),"",IFERROR(W41/V41,0))</f>
        <v/>
      </c>
      <c r="Y41" s="36" t="n"/>
      <c r="Z41" s="16">
        <f>IF(A41="","",IF(L41&gt;0,"Exonération",IF(U41=0,"À vérifier","Prévision calculée")))</f>
        <v/>
      </c>
    </row>
    <row r="42">
      <c r="A42" s="6" t="n"/>
      <c r="B42" s="7" t="n"/>
      <c r="C42" s="8" t="n"/>
      <c r="D42" s="7" t="n"/>
      <c r="E42" s="7" t="n"/>
      <c r="F42" s="30" t="n"/>
      <c r="G42" s="7" t="n"/>
      <c r="H42" s="31" t="n"/>
      <c r="I42" s="32" t="n"/>
      <c r="J42" s="33" t="n"/>
      <c r="K42" s="34">
        <f>IF(OR(A42="",I42="",J42=""),"",I42*(1+J42))</f>
        <v/>
      </c>
      <c r="L42" s="33" t="n"/>
      <c r="M42" s="34">
        <f>IF(OR(A42="",K42="",L42=""),"",K42*(1-L42))</f>
        <v/>
      </c>
      <c r="N42" s="33" t="n"/>
      <c r="O42" s="33" t="n"/>
      <c r="P42" s="33" t="n"/>
      <c r="Q42" s="35">
        <f>IF(OR(A42="",N42="",O42="",P42=""),"",SUM(N42:P42))</f>
        <v/>
      </c>
      <c r="R42" s="34">
        <f>IF(OR(A42="",M42="",Q42=""),"",M42*Q42)</f>
        <v/>
      </c>
      <c r="S42" s="32" t="n"/>
      <c r="T42" s="34">
        <f>IF(OR(A42="",R42=""),"",R42*'Paramètres'!$B$8)</f>
        <v/>
      </c>
      <c r="U42" s="34">
        <f>IF(OR(A42="",R42="",S42="",T42=""),"",SUM(R42:T42))</f>
        <v/>
      </c>
      <c r="V42" s="32" t="n"/>
      <c r="W42" s="34">
        <f>IF(OR(A42="",U42="",V42=""),"",U42-V42)</f>
        <v/>
      </c>
      <c r="X42" s="35">
        <f>IF(OR(A42="",W42="",V42=""),"",IFERROR(W42/V42,0))</f>
        <v/>
      </c>
      <c r="Y42" s="36" t="n"/>
      <c r="Z42" s="16">
        <f>IF(A42="","",IF(L42&gt;0,"Exonération",IF(U42=0,"À vérifier","Prévision calculée")))</f>
        <v/>
      </c>
    </row>
    <row r="43">
      <c r="A43" s="6" t="n"/>
      <c r="B43" s="7" t="n"/>
      <c r="C43" s="8" t="n"/>
      <c r="D43" s="7" t="n"/>
      <c r="E43" s="7" t="n"/>
      <c r="F43" s="30" t="n"/>
      <c r="G43" s="7" t="n"/>
      <c r="H43" s="31" t="n"/>
      <c r="I43" s="32" t="n"/>
      <c r="J43" s="33" t="n"/>
      <c r="K43" s="34">
        <f>IF(OR(A43="",I43="",J43=""),"",I43*(1+J43))</f>
        <v/>
      </c>
      <c r="L43" s="33" t="n"/>
      <c r="M43" s="34">
        <f>IF(OR(A43="",K43="",L43=""),"",K43*(1-L43))</f>
        <v/>
      </c>
      <c r="N43" s="33" t="n"/>
      <c r="O43" s="33" t="n"/>
      <c r="P43" s="33" t="n"/>
      <c r="Q43" s="35">
        <f>IF(OR(A43="",N43="",O43="",P43=""),"",SUM(N43:P43))</f>
        <v/>
      </c>
      <c r="R43" s="34">
        <f>IF(OR(A43="",M43="",Q43=""),"",M43*Q43)</f>
        <v/>
      </c>
      <c r="S43" s="32" t="n"/>
      <c r="T43" s="34">
        <f>IF(OR(A43="",R43=""),"",R43*'Paramètres'!$B$8)</f>
        <v/>
      </c>
      <c r="U43" s="34">
        <f>IF(OR(A43="",R43="",S43="",T43=""),"",SUM(R43:T43))</f>
        <v/>
      </c>
      <c r="V43" s="32" t="n"/>
      <c r="W43" s="34">
        <f>IF(OR(A43="",U43="",V43=""),"",U43-V43)</f>
        <v/>
      </c>
      <c r="X43" s="35">
        <f>IF(OR(A43="",W43="",V43=""),"",IFERROR(W43/V43,0))</f>
        <v/>
      </c>
      <c r="Y43" s="36" t="n"/>
      <c r="Z43" s="16">
        <f>IF(A43="","",IF(L43&gt;0,"Exonération",IF(U43=0,"À vérifier","Prévision calculée")))</f>
        <v/>
      </c>
    </row>
    <row r="44">
      <c r="A44" s="6" t="n"/>
      <c r="B44" s="7" t="n"/>
      <c r="C44" s="8" t="n"/>
      <c r="D44" s="7" t="n"/>
      <c r="E44" s="7" t="n"/>
      <c r="F44" s="30" t="n"/>
      <c r="G44" s="7" t="n"/>
      <c r="H44" s="31" t="n"/>
      <c r="I44" s="32" t="n"/>
      <c r="J44" s="33" t="n"/>
      <c r="K44" s="34">
        <f>IF(OR(A44="",I44="",J44=""),"",I44*(1+J44))</f>
        <v/>
      </c>
      <c r="L44" s="33" t="n"/>
      <c r="M44" s="34">
        <f>IF(OR(A44="",K44="",L44=""),"",K44*(1-L44))</f>
        <v/>
      </c>
      <c r="N44" s="33" t="n"/>
      <c r="O44" s="33" t="n"/>
      <c r="P44" s="33" t="n"/>
      <c r="Q44" s="35">
        <f>IF(OR(A44="",N44="",O44="",P44=""),"",SUM(N44:P44))</f>
        <v/>
      </c>
      <c r="R44" s="34">
        <f>IF(OR(A44="",M44="",Q44=""),"",M44*Q44)</f>
        <v/>
      </c>
      <c r="S44" s="32" t="n"/>
      <c r="T44" s="34">
        <f>IF(OR(A44="",R44=""),"",R44*'Paramètres'!$B$8)</f>
        <v/>
      </c>
      <c r="U44" s="34">
        <f>IF(OR(A44="",R44="",S44="",T44=""),"",SUM(R44:T44))</f>
        <v/>
      </c>
      <c r="V44" s="32" t="n"/>
      <c r="W44" s="34">
        <f>IF(OR(A44="",U44="",V44=""),"",U44-V44)</f>
        <v/>
      </c>
      <c r="X44" s="35">
        <f>IF(OR(A44="",W44="",V44=""),"",IFERROR(W44/V44,0))</f>
        <v/>
      </c>
      <c r="Y44" s="36" t="n"/>
      <c r="Z44" s="16">
        <f>IF(A44="","",IF(L44&gt;0,"Exonération",IF(U44=0,"À vérifier","Prévision calculée")))</f>
        <v/>
      </c>
    </row>
    <row r="45">
      <c r="A45" s="6" t="n"/>
      <c r="B45" s="7" t="n"/>
      <c r="C45" s="8" t="n"/>
      <c r="D45" s="7" t="n"/>
      <c r="E45" s="7" t="n"/>
      <c r="F45" s="30" t="n"/>
      <c r="G45" s="7" t="n"/>
      <c r="H45" s="31" t="n"/>
      <c r="I45" s="32" t="n"/>
      <c r="J45" s="33" t="n"/>
      <c r="K45" s="34">
        <f>IF(OR(A45="",I45="",J45=""),"",I45*(1+J45))</f>
        <v/>
      </c>
      <c r="L45" s="33" t="n"/>
      <c r="M45" s="34">
        <f>IF(OR(A45="",K45="",L45=""),"",K45*(1-L45))</f>
        <v/>
      </c>
      <c r="N45" s="33" t="n"/>
      <c r="O45" s="33" t="n"/>
      <c r="P45" s="33" t="n"/>
      <c r="Q45" s="35">
        <f>IF(OR(A45="",N45="",O45="",P45=""),"",SUM(N45:P45))</f>
        <v/>
      </c>
      <c r="R45" s="34">
        <f>IF(OR(A45="",M45="",Q45=""),"",M45*Q45)</f>
        <v/>
      </c>
      <c r="S45" s="32" t="n"/>
      <c r="T45" s="34">
        <f>IF(OR(A45="",R45=""),"",R45*'Paramètres'!$B$8)</f>
        <v/>
      </c>
      <c r="U45" s="34">
        <f>IF(OR(A45="",R45="",S45="",T45=""),"",SUM(R45:T45))</f>
        <v/>
      </c>
      <c r="V45" s="32" t="n"/>
      <c r="W45" s="34">
        <f>IF(OR(A45="",U45="",V45=""),"",U45-V45)</f>
        <v/>
      </c>
      <c r="X45" s="35">
        <f>IF(OR(A45="",W45="",V45=""),"",IFERROR(W45/V45,0))</f>
        <v/>
      </c>
      <c r="Y45" s="36" t="n"/>
      <c r="Z45" s="16">
        <f>IF(A45="","",IF(L45&gt;0,"Exonération",IF(U45=0,"À vérifier","Prévision calculée")))</f>
        <v/>
      </c>
    </row>
    <row r="46">
      <c r="A46" s="6" t="n"/>
      <c r="B46" s="7" t="n"/>
      <c r="C46" s="8" t="n"/>
      <c r="D46" s="7" t="n"/>
      <c r="E46" s="7" t="n"/>
      <c r="F46" s="30" t="n"/>
      <c r="G46" s="7" t="n"/>
      <c r="H46" s="31" t="n"/>
      <c r="I46" s="32" t="n"/>
      <c r="J46" s="33" t="n"/>
      <c r="K46" s="34">
        <f>IF(OR(A46="",I46="",J46=""),"",I46*(1+J46))</f>
        <v/>
      </c>
      <c r="L46" s="33" t="n"/>
      <c r="M46" s="34">
        <f>IF(OR(A46="",K46="",L46=""),"",K46*(1-L46))</f>
        <v/>
      </c>
      <c r="N46" s="33" t="n"/>
      <c r="O46" s="33" t="n"/>
      <c r="P46" s="33" t="n"/>
      <c r="Q46" s="35">
        <f>IF(OR(A46="",N46="",O46="",P46=""),"",SUM(N46:P46))</f>
        <v/>
      </c>
      <c r="R46" s="34">
        <f>IF(OR(A46="",M46="",Q46=""),"",M46*Q46)</f>
        <v/>
      </c>
      <c r="S46" s="32" t="n"/>
      <c r="T46" s="34">
        <f>IF(OR(A46="",R46=""),"",R46*'Paramètres'!$B$8)</f>
        <v/>
      </c>
      <c r="U46" s="34">
        <f>IF(OR(A46="",R46="",S46="",T46=""),"",SUM(R46:T46))</f>
        <v/>
      </c>
      <c r="V46" s="32" t="n"/>
      <c r="W46" s="34">
        <f>IF(OR(A46="",U46="",V46=""),"",U46-V46)</f>
        <v/>
      </c>
      <c r="X46" s="35">
        <f>IF(OR(A46="",W46="",V46=""),"",IFERROR(W46/V46,0))</f>
        <v/>
      </c>
      <c r="Y46" s="36" t="n"/>
      <c r="Z46" s="16">
        <f>IF(A46="","",IF(L46&gt;0,"Exonération",IF(U46=0,"À vérifier","Prévision calculée")))</f>
        <v/>
      </c>
    </row>
    <row r="47">
      <c r="A47" s="6" t="n"/>
      <c r="B47" s="7" t="n"/>
      <c r="C47" s="8" t="n"/>
      <c r="D47" s="7" t="n"/>
      <c r="E47" s="7" t="n"/>
      <c r="F47" s="30" t="n"/>
      <c r="G47" s="7" t="n"/>
      <c r="H47" s="31" t="n"/>
      <c r="I47" s="32" t="n"/>
      <c r="J47" s="33" t="n"/>
      <c r="K47" s="34">
        <f>IF(OR(A47="",I47="",J47=""),"",I47*(1+J47))</f>
        <v/>
      </c>
      <c r="L47" s="33" t="n"/>
      <c r="M47" s="34">
        <f>IF(OR(A47="",K47="",L47=""),"",K47*(1-L47))</f>
        <v/>
      </c>
      <c r="N47" s="33" t="n"/>
      <c r="O47" s="33" t="n"/>
      <c r="P47" s="33" t="n"/>
      <c r="Q47" s="35">
        <f>IF(OR(A47="",N47="",O47="",P47=""),"",SUM(N47:P47))</f>
        <v/>
      </c>
      <c r="R47" s="34">
        <f>IF(OR(A47="",M47="",Q47=""),"",M47*Q47)</f>
        <v/>
      </c>
      <c r="S47" s="32" t="n"/>
      <c r="T47" s="34">
        <f>IF(OR(A47="",R47=""),"",R47*'Paramètres'!$B$8)</f>
        <v/>
      </c>
      <c r="U47" s="34">
        <f>IF(OR(A47="",R47="",S47="",T47=""),"",SUM(R47:T47))</f>
        <v/>
      </c>
      <c r="V47" s="32" t="n"/>
      <c r="W47" s="34">
        <f>IF(OR(A47="",U47="",V47=""),"",U47-V47)</f>
        <v/>
      </c>
      <c r="X47" s="35">
        <f>IF(OR(A47="",W47="",V47=""),"",IFERROR(W47/V47,0))</f>
        <v/>
      </c>
      <c r="Y47" s="36" t="n"/>
      <c r="Z47" s="16">
        <f>IF(A47="","",IF(L47&gt;0,"Exonération",IF(U47=0,"À vérifier","Prévision calculée")))</f>
        <v/>
      </c>
    </row>
    <row r="48">
      <c r="A48" s="6" t="n"/>
      <c r="B48" s="7" t="n"/>
      <c r="C48" s="8" t="n"/>
      <c r="D48" s="7" t="n"/>
      <c r="E48" s="7" t="n"/>
      <c r="F48" s="30" t="n"/>
      <c r="G48" s="7" t="n"/>
      <c r="H48" s="31" t="n"/>
      <c r="I48" s="32" t="n"/>
      <c r="J48" s="33" t="n"/>
      <c r="K48" s="34">
        <f>IF(OR(A48="",I48="",J48=""),"",I48*(1+J48))</f>
        <v/>
      </c>
      <c r="L48" s="33" t="n"/>
      <c r="M48" s="34">
        <f>IF(OR(A48="",K48="",L48=""),"",K48*(1-L48))</f>
        <v/>
      </c>
      <c r="N48" s="33" t="n"/>
      <c r="O48" s="33" t="n"/>
      <c r="P48" s="33" t="n"/>
      <c r="Q48" s="35">
        <f>IF(OR(A48="",N48="",O48="",P48=""),"",SUM(N48:P48))</f>
        <v/>
      </c>
      <c r="R48" s="34">
        <f>IF(OR(A48="",M48="",Q48=""),"",M48*Q48)</f>
        <v/>
      </c>
      <c r="S48" s="32" t="n"/>
      <c r="T48" s="34">
        <f>IF(OR(A48="",R48=""),"",R48*'Paramètres'!$B$8)</f>
        <v/>
      </c>
      <c r="U48" s="34">
        <f>IF(OR(A48="",R48="",S48="",T48=""),"",SUM(R48:T48))</f>
        <v/>
      </c>
      <c r="V48" s="32" t="n"/>
      <c r="W48" s="34">
        <f>IF(OR(A48="",U48="",V48=""),"",U48-V48)</f>
        <v/>
      </c>
      <c r="X48" s="35">
        <f>IF(OR(A48="",W48="",V48=""),"",IFERROR(W48/V48,0))</f>
        <v/>
      </c>
      <c r="Y48" s="36" t="n"/>
      <c r="Z48" s="16">
        <f>IF(A48="","",IF(L48&gt;0,"Exonération",IF(U48=0,"À vérifier","Prévision calculée")))</f>
        <v/>
      </c>
    </row>
    <row r="49">
      <c r="A49" s="6" t="n"/>
      <c r="B49" s="7" t="n"/>
      <c r="C49" s="8" t="n"/>
      <c r="D49" s="7" t="n"/>
      <c r="E49" s="7" t="n"/>
      <c r="F49" s="30" t="n"/>
      <c r="G49" s="7" t="n"/>
      <c r="H49" s="31" t="n"/>
      <c r="I49" s="32" t="n"/>
      <c r="J49" s="33" t="n"/>
      <c r="K49" s="34">
        <f>IF(OR(A49="",I49="",J49=""),"",I49*(1+J49))</f>
        <v/>
      </c>
      <c r="L49" s="33" t="n"/>
      <c r="M49" s="34">
        <f>IF(OR(A49="",K49="",L49=""),"",K49*(1-L49))</f>
        <v/>
      </c>
      <c r="N49" s="33" t="n"/>
      <c r="O49" s="33" t="n"/>
      <c r="P49" s="33" t="n"/>
      <c r="Q49" s="35">
        <f>IF(OR(A49="",N49="",O49="",P49=""),"",SUM(N49:P49))</f>
        <v/>
      </c>
      <c r="R49" s="34">
        <f>IF(OR(A49="",M49="",Q49=""),"",M49*Q49)</f>
        <v/>
      </c>
      <c r="S49" s="32" t="n"/>
      <c r="T49" s="34">
        <f>IF(OR(A49="",R49=""),"",R49*'Paramètres'!$B$8)</f>
        <v/>
      </c>
      <c r="U49" s="34">
        <f>IF(OR(A49="",R49="",S49="",T49=""),"",SUM(R49:T49))</f>
        <v/>
      </c>
      <c r="V49" s="32" t="n"/>
      <c r="W49" s="34">
        <f>IF(OR(A49="",U49="",V49=""),"",U49-V49)</f>
        <v/>
      </c>
      <c r="X49" s="35">
        <f>IF(OR(A49="",W49="",V49=""),"",IFERROR(W49/V49,0))</f>
        <v/>
      </c>
      <c r="Y49" s="36" t="n"/>
      <c r="Z49" s="16">
        <f>IF(A49="","",IF(L49&gt;0,"Exonération",IF(U49=0,"À vérifier","Prévision calculée")))</f>
        <v/>
      </c>
    </row>
    <row r="50">
      <c r="A50" s="6" t="n"/>
      <c r="B50" s="7" t="n"/>
      <c r="C50" s="8" t="n"/>
      <c r="D50" s="7" t="n"/>
      <c r="E50" s="7" t="n"/>
      <c r="F50" s="30" t="n"/>
      <c r="G50" s="7" t="n"/>
      <c r="H50" s="31" t="n"/>
      <c r="I50" s="32" t="n"/>
      <c r="J50" s="33" t="n"/>
      <c r="K50" s="34">
        <f>IF(OR(A50="",I50="",J50=""),"",I50*(1+J50))</f>
        <v/>
      </c>
      <c r="L50" s="33" t="n"/>
      <c r="M50" s="34">
        <f>IF(OR(A50="",K50="",L50=""),"",K50*(1-L50))</f>
        <v/>
      </c>
      <c r="N50" s="33" t="n"/>
      <c r="O50" s="33" t="n"/>
      <c r="P50" s="33" t="n"/>
      <c r="Q50" s="35">
        <f>IF(OR(A50="",N50="",O50="",P50=""),"",SUM(N50:P50))</f>
        <v/>
      </c>
      <c r="R50" s="34">
        <f>IF(OR(A50="",M50="",Q50=""),"",M50*Q50)</f>
        <v/>
      </c>
      <c r="S50" s="32" t="n"/>
      <c r="T50" s="34">
        <f>IF(OR(A50="",R50=""),"",R50*'Paramètres'!$B$8)</f>
        <v/>
      </c>
      <c r="U50" s="34">
        <f>IF(OR(A50="",R50="",S50="",T50=""),"",SUM(R50:T50))</f>
        <v/>
      </c>
      <c r="V50" s="32" t="n"/>
      <c r="W50" s="34">
        <f>IF(OR(A50="",U50="",V50=""),"",U50-V50)</f>
        <v/>
      </c>
      <c r="X50" s="35">
        <f>IF(OR(A50="",W50="",V50=""),"",IFERROR(W50/V50,0))</f>
        <v/>
      </c>
      <c r="Y50" s="36" t="n"/>
      <c r="Z50" s="16">
        <f>IF(A50="","",IF(L50&gt;0,"Exonération",IF(U50=0,"À vérifier","Prévision calculée")))</f>
        <v/>
      </c>
    </row>
    <row r="51">
      <c r="A51" s="6" t="n"/>
      <c r="B51" s="7" t="n"/>
      <c r="C51" s="8" t="n"/>
      <c r="D51" s="7" t="n"/>
      <c r="E51" s="7" t="n"/>
      <c r="F51" s="30" t="n"/>
      <c r="G51" s="7" t="n"/>
      <c r="H51" s="31" t="n"/>
      <c r="I51" s="32" t="n"/>
      <c r="J51" s="33" t="n"/>
      <c r="K51" s="34">
        <f>IF(OR(A51="",I51="",J51=""),"",I51*(1+J51))</f>
        <v/>
      </c>
      <c r="L51" s="33" t="n"/>
      <c r="M51" s="34">
        <f>IF(OR(A51="",K51="",L51=""),"",K51*(1-L51))</f>
        <v/>
      </c>
      <c r="N51" s="33" t="n"/>
      <c r="O51" s="33" t="n"/>
      <c r="P51" s="33" t="n"/>
      <c r="Q51" s="35">
        <f>IF(OR(A51="",N51="",O51="",P51=""),"",SUM(N51:P51))</f>
        <v/>
      </c>
      <c r="R51" s="34">
        <f>IF(OR(A51="",M51="",Q51=""),"",M51*Q51)</f>
        <v/>
      </c>
      <c r="S51" s="32" t="n"/>
      <c r="T51" s="34">
        <f>IF(OR(A51="",R51=""),"",R51*'Paramètres'!$B$8)</f>
        <v/>
      </c>
      <c r="U51" s="34">
        <f>IF(OR(A51="",R51="",S51="",T51=""),"",SUM(R51:T51))</f>
        <v/>
      </c>
      <c r="V51" s="32" t="n"/>
      <c r="W51" s="34">
        <f>IF(OR(A51="",U51="",V51=""),"",U51-V51)</f>
        <v/>
      </c>
      <c r="X51" s="35">
        <f>IF(OR(A51="",W51="",V51=""),"",IFERROR(W51/V51,0))</f>
        <v/>
      </c>
      <c r="Y51" s="36" t="n"/>
      <c r="Z51" s="16">
        <f>IF(A51="","",IF(L51&gt;0,"Exonération",IF(U51=0,"À vérifier","Prévision calculée")))</f>
        <v/>
      </c>
    </row>
    <row r="52">
      <c r="A52" s="6" t="n"/>
      <c r="B52" s="7" t="n"/>
      <c r="C52" s="8" t="n"/>
      <c r="D52" s="7" t="n"/>
      <c r="E52" s="7" t="n"/>
      <c r="F52" s="30" t="n"/>
      <c r="G52" s="7" t="n"/>
      <c r="H52" s="31" t="n"/>
      <c r="I52" s="32" t="n"/>
      <c r="J52" s="33" t="n"/>
      <c r="K52" s="34">
        <f>IF(OR(A52="",I52="",J52=""),"",I52*(1+J52))</f>
        <v/>
      </c>
      <c r="L52" s="33" t="n"/>
      <c r="M52" s="34">
        <f>IF(OR(A52="",K52="",L52=""),"",K52*(1-L52))</f>
        <v/>
      </c>
      <c r="N52" s="33" t="n"/>
      <c r="O52" s="33" t="n"/>
      <c r="P52" s="33" t="n"/>
      <c r="Q52" s="35">
        <f>IF(OR(A52="",N52="",O52="",P52=""),"",SUM(N52:P52))</f>
        <v/>
      </c>
      <c r="R52" s="34">
        <f>IF(OR(A52="",M52="",Q52=""),"",M52*Q52)</f>
        <v/>
      </c>
      <c r="S52" s="32" t="n"/>
      <c r="T52" s="34">
        <f>IF(OR(A52="",R52=""),"",R52*'Paramètres'!$B$8)</f>
        <v/>
      </c>
      <c r="U52" s="34">
        <f>IF(OR(A52="",R52="",S52="",T52=""),"",SUM(R52:T52))</f>
        <v/>
      </c>
      <c r="V52" s="32" t="n"/>
      <c r="W52" s="34">
        <f>IF(OR(A52="",U52="",V52=""),"",U52-V52)</f>
        <v/>
      </c>
      <c r="X52" s="35">
        <f>IF(OR(A52="",W52="",V52=""),"",IFERROR(W52/V52,0))</f>
        <v/>
      </c>
      <c r="Y52" s="36" t="n"/>
      <c r="Z52" s="16">
        <f>IF(A52="","",IF(L52&gt;0,"Exonération",IF(U52=0,"À vérifier","Prévision calculée")))</f>
        <v/>
      </c>
    </row>
    <row r="53">
      <c r="A53" s="6" t="n"/>
      <c r="B53" s="7" t="n"/>
      <c r="C53" s="8" t="n"/>
      <c r="D53" s="7" t="n"/>
      <c r="E53" s="7" t="n"/>
      <c r="F53" s="30" t="n"/>
      <c r="G53" s="7" t="n"/>
      <c r="H53" s="31" t="n"/>
      <c r="I53" s="32" t="n"/>
      <c r="J53" s="33" t="n"/>
      <c r="K53" s="34">
        <f>IF(OR(A53="",I53="",J53=""),"",I53*(1+J53))</f>
        <v/>
      </c>
      <c r="L53" s="33" t="n"/>
      <c r="M53" s="34">
        <f>IF(OR(A53="",K53="",L53=""),"",K53*(1-L53))</f>
        <v/>
      </c>
      <c r="N53" s="33" t="n"/>
      <c r="O53" s="33" t="n"/>
      <c r="P53" s="33" t="n"/>
      <c r="Q53" s="35">
        <f>IF(OR(A53="",N53="",O53="",P53=""),"",SUM(N53:P53))</f>
        <v/>
      </c>
      <c r="R53" s="34">
        <f>IF(OR(A53="",M53="",Q53=""),"",M53*Q53)</f>
        <v/>
      </c>
      <c r="S53" s="32" t="n"/>
      <c r="T53" s="34">
        <f>IF(OR(A53="",R53=""),"",R53*'Paramètres'!$B$8)</f>
        <v/>
      </c>
      <c r="U53" s="34">
        <f>IF(OR(A53="",R53="",S53="",T53=""),"",SUM(R53:T53))</f>
        <v/>
      </c>
      <c r="V53" s="32" t="n"/>
      <c r="W53" s="34">
        <f>IF(OR(A53="",U53="",V53=""),"",U53-V53)</f>
        <v/>
      </c>
      <c r="X53" s="35">
        <f>IF(OR(A53="",W53="",V53=""),"",IFERROR(W53/V53,0))</f>
        <v/>
      </c>
      <c r="Y53" s="36" t="n"/>
      <c r="Z53" s="16">
        <f>IF(A53="","",IF(L53&gt;0,"Exonération",IF(U53=0,"À vérifier","Prévision calculée")))</f>
        <v/>
      </c>
    </row>
    <row r="54">
      <c r="A54" s="6" t="n"/>
      <c r="B54" s="7" t="n"/>
      <c r="C54" s="8" t="n"/>
      <c r="D54" s="7" t="n"/>
      <c r="E54" s="7" t="n"/>
      <c r="F54" s="30" t="n"/>
      <c r="G54" s="7" t="n"/>
      <c r="H54" s="31" t="n"/>
      <c r="I54" s="32" t="n"/>
      <c r="J54" s="33" t="n"/>
      <c r="K54" s="34">
        <f>IF(OR(A54="",I54="",J54=""),"",I54*(1+J54))</f>
        <v/>
      </c>
      <c r="L54" s="33" t="n"/>
      <c r="M54" s="34">
        <f>IF(OR(A54="",K54="",L54=""),"",K54*(1-L54))</f>
        <v/>
      </c>
      <c r="N54" s="33" t="n"/>
      <c r="O54" s="33" t="n"/>
      <c r="P54" s="33" t="n"/>
      <c r="Q54" s="35">
        <f>IF(OR(A54="",N54="",O54="",P54=""),"",SUM(N54:P54))</f>
        <v/>
      </c>
      <c r="R54" s="34">
        <f>IF(OR(A54="",M54="",Q54=""),"",M54*Q54)</f>
        <v/>
      </c>
      <c r="S54" s="32" t="n"/>
      <c r="T54" s="34">
        <f>IF(OR(A54="",R54=""),"",R54*'Paramètres'!$B$8)</f>
        <v/>
      </c>
      <c r="U54" s="34">
        <f>IF(OR(A54="",R54="",S54="",T54=""),"",SUM(R54:T54))</f>
        <v/>
      </c>
      <c r="V54" s="32" t="n"/>
      <c r="W54" s="34">
        <f>IF(OR(A54="",U54="",V54=""),"",U54-V54)</f>
        <v/>
      </c>
      <c r="X54" s="35">
        <f>IF(OR(A54="",W54="",V54=""),"",IFERROR(W54/V54,0))</f>
        <v/>
      </c>
      <c r="Y54" s="36" t="n"/>
      <c r="Z54" s="16">
        <f>IF(A54="","",IF(L54&gt;0,"Exonération",IF(U54=0,"À vérifier","Prévision calculée")))</f>
        <v/>
      </c>
    </row>
    <row r="55">
      <c r="A55" s="6" t="n"/>
      <c r="B55" s="7" t="n"/>
      <c r="C55" s="8" t="n"/>
      <c r="D55" s="7" t="n"/>
      <c r="E55" s="7" t="n"/>
      <c r="F55" s="30" t="n"/>
      <c r="G55" s="7" t="n"/>
      <c r="H55" s="31" t="n"/>
      <c r="I55" s="32" t="n"/>
      <c r="J55" s="33" t="n"/>
      <c r="K55" s="34">
        <f>IF(OR(A55="",I55="",J55=""),"",I55*(1+J55))</f>
        <v/>
      </c>
      <c r="L55" s="33" t="n"/>
      <c r="M55" s="34">
        <f>IF(OR(A55="",K55="",L55=""),"",K55*(1-L55))</f>
        <v/>
      </c>
      <c r="N55" s="33" t="n"/>
      <c r="O55" s="33" t="n"/>
      <c r="P55" s="33" t="n"/>
      <c r="Q55" s="35">
        <f>IF(OR(A55="",N55="",O55="",P55=""),"",SUM(N55:P55))</f>
        <v/>
      </c>
      <c r="R55" s="34">
        <f>IF(OR(A55="",M55="",Q55=""),"",M55*Q55)</f>
        <v/>
      </c>
      <c r="S55" s="32" t="n"/>
      <c r="T55" s="34">
        <f>IF(OR(A55="",R55=""),"",R55*'Paramètres'!$B$8)</f>
        <v/>
      </c>
      <c r="U55" s="34">
        <f>IF(OR(A55="",R55="",S55="",T55=""),"",SUM(R55:T55))</f>
        <v/>
      </c>
      <c r="V55" s="32" t="n"/>
      <c r="W55" s="34">
        <f>IF(OR(A55="",U55="",V55=""),"",U55-V55)</f>
        <v/>
      </c>
      <c r="X55" s="35">
        <f>IF(OR(A55="",W55="",V55=""),"",IFERROR(W55/V55,0))</f>
        <v/>
      </c>
      <c r="Y55" s="36" t="n"/>
      <c r="Z55" s="16">
        <f>IF(A55="","",IF(L55&gt;0,"Exonération",IF(U55=0,"À vérifier","Prévision calculée")))</f>
        <v/>
      </c>
    </row>
    <row r="56">
      <c r="A56" s="6" t="n"/>
      <c r="B56" s="7" t="n"/>
      <c r="C56" s="8" t="n"/>
      <c r="D56" s="7" t="n"/>
      <c r="E56" s="7" t="n"/>
      <c r="F56" s="30" t="n"/>
      <c r="G56" s="7" t="n"/>
      <c r="H56" s="31" t="n"/>
      <c r="I56" s="32" t="n"/>
      <c r="J56" s="33" t="n"/>
      <c r="K56" s="34">
        <f>IF(OR(A56="",I56="",J56=""),"",I56*(1+J56))</f>
        <v/>
      </c>
      <c r="L56" s="33" t="n"/>
      <c r="M56" s="34">
        <f>IF(OR(A56="",K56="",L56=""),"",K56*(1-L56))</f>
        <v/>
      </c>
      <c r="N56" s="33" t="n"/>
      <c r="O56" s="33" t="n"/>
      <c r="P56" s="33" t="n"/>
      <c r="Q56" s="35">
        <f>IF(OR(A56="",N56="",O56="",P56=""),"",SUM(N56:P56))</f>
        <v/>
      </c>
      <c r="R56" s="34">
        <f>IF(OR(A56="",M56="",Q56=""),"",M56*Q56)</f>
        <v/>
      </c>
      <c r="S56" s="32" t="n"/>
      <c r="T56" s="34">
        <f>IF(OR(A56="",R56=""),"",R56*'Paramètres'!$B$8)</f>
        <v/>
      </c>
      <c r="U56" s="34">
        <f>IF(OR(A56="",R56="",S56="",T56=""),"",SUM(R56:T56))</f>
        <v/>
      </c>
      <c r="V56" s="32" t="n"/>
      <c r="W56" s="34">
        <f>IF(OR(A56="",U56="",V56=""),"",U56-V56)</f>
        <v/>
      </c>
      <c r="X56" s="35">
        <f>IF(OR(A56="",W56="",V56=""),"",IFERROR(W56/V56,0))</f>
        <v/>
      </c>
      <c r="Y56" s="36" t="n"/>
      <c r="Z56" s="16">
        <f>IF(A56="","",IF(L56&gt;0,"Exonération",IF(U56=0,"À vérifier","Prévision calculée")))</f>
        <v/>
      </c>
    </row>
    <row r="57">
      <c r="A57" s="6" t="n"/>
      <c r="B57" s="7" t="n"/>
      <c r="C57" s="8" t="n"/>
      <c r="D57" s="7" t="n"/>
      <c r="E57" s="7" t="n"/>
      <c r="F57" s="30" t="n"/>
      <c r="G57" s="7" t="n"/>
      <c r="H57" s="31" t="n"/>
      <c r="I57" s="32" t="n"/>
      <c r="J57" s="33" t="n"/>
      <c r="K57" s="34">
        <f>IF(OR(A57="",I57="",J57=""),"",I57*(1+J57))</f>
        <v/>
      </c>
      <c r="L57" s="33" t="n"/>
      <c r="M57" s="34">
        <f>IF(OR(A57="",K57="",L57=""),"",K57*(1-L57))</f>
        <v/>
      </c>
      <c r="N57" s="33" t="n"/>
      <c r="O57" s="33" t="n"/>
      <c r="P57" s="33" t="n"/>
      <c r="Q57" s="35">
        <f>IF(OR(A57="",N57="",O57="",P57=""),"",SUM(N57:P57))</f>
        <v/>
      </c>
      <c r="R57" s="34">
        <f>IF(OR(A57="",M57="",Q57=""),"",M57*Q57)</f>
        <v/>
      </c>
      <c r="S57" s="32" t="n"/>
      <c r="T57" s="34">
        <f>IF(OR(A57="",R57=""),"",R57*'Paramètres'!$B$8)</f>
        <v/>
      </c>
      <c r="U57" s="34">
        <f>IF(OR(A57="",R57="",S57="",T57=""),"",SUM(R57:T57))</f>
        <v/>
      </c>
      <c r="V57" s="32" t="n"/>
      <c r="W57" s="34">
        <f>IF(OR(A57="",U57="",V57=""),"",U57-V57)</f>
        <v/>
      </c>
      <c r="X57" s="35">
        <f>IF(OR(A57="",W57="",V57=""),"",IFERROR(W57/V57,0))</f>
        <v/>
      </c>
      <c r="Y57" s="36" t="n"/>
      <c r="Z57" s="16">
        <f>IF(A57="","",IF(L57&gt;0,"Exonération",IF(U57=0,"À vérifier","Prévision calculée")))</f>
        <v/>
      </c>
    </row>
    <row r="58">
      <c r="A58" s="6" t="n"/>
      <c r="B58" s="7" t="n"/>
      <c r="C58" s="8" t="n"/>
      <c r="D58" s="7" t="n"/>
      <c r="E58" s="7" t="n"/>
      <c r="F58" s="30" t="n"/>
      <c r="G58" s="7" t="n"/>
      <c r="H58" s="31" t="n"/>
      <c r="I58" s="32" t="n"/>
      <c r="J58" s="33" t="n"/>
      <c r="K58" s="34">
        <f>IF(OR(A58="",I58="",J58=""),"",I58*(1+J58))</f>
        <v/>
      </c>
      <c r="L58" s="33" t="n"/>
      <c r="M58" s="34">
        <f>IF(OR(A58="",K58="",L58=""),"",K58*(1-L58))</f>
        <v/>
      </c>
      <c r="N58" s="33" t="n"/>
      <c r="O58" s="33" t="n"/>
      <c r="P58" s="33" t="n"/>
      <c r="Q58" s="35">
        <f>IF(OR(A58="",N58="",O58="",P58=""),"",SUM(N58:P58))</f>
        <v/>
      </c>
      <c r="R58" s="34">
        <f>IF(OR(A58="",M58="",Q58=""),"",M58*Q58)</f>
        <v/>
      </c>
      <c r="S58" s="32" t="n"/>
      <c r="T58" s="34">
        <f>IF(OR(A58="",R58=""),"",R58*'Paramètres'!$B$8)</f>
        <v/>
      </c>
      <c r="U58" s="34">
        <f>IF(OR(A58="",R58="",S58="",T58=""),"",SUM(R58:T58))</f>
        <v/>
      </c>
      <c r="V58" s="32" t="n"/>
      <c r="W58" s="34">
        <f>IF(OR(A58="",U58="",V58=""),"",U58-V58)</f>
        <v/>
      </c>
      <c r="X58" s="35">
        <f>IF(OR(A58="",W58="",V58=""),"",IFERROR(W58/V58,0))</f>
        <v/>
      </c>
      <c r="Y58" s="36" t="n"/>
      <c r="Z58" s="16">
        <f>IF(A58="","",IF(L58&gt;0,"Exonération",IF(U58=0,"À vérifier","Prévision calculée")))</f>
        <v/>
      </c>
    </row>
    <row r="59">
      <c r="A59" s="6" t="n"/>
      <c r="B59" s="7" t="n"/>
      <c r="C59" s="8" t="n"/>
      <c r="D59" s="7" t="n"/>
      <c r="E59" s="7" t="n"/>
      <c r="F59" s="30" t="n"/>
      <c r="G59" s="7" t="n"/>
      <c r="H59" s="31" t="n"/>
      <c r="I59" s="32" t="n"/>
      <c r="J59" s="33" t="n"/>
      <c r="K59" s="34">
        <f>IF(OR(A59="",I59="",J59=""),"",I59*(1+J59))</f>
        <v/>
      </c>
      <c r="L59" s="33" t="n"/>
      <c r="M59" s="34">
        <f>IF(OR(A59="",K59="",L59=""),"",K59*(1-L59))</f>
        <v/>
      </c>
      <c r="N59" s="33" t="n"/>
      <c r="O59" s="33" t="n"/>
      <c r="P59" s="33" t="n"/>
      <c r="Q59" s="35">
        <f>IF(OR(A59="",N59="",O59="",P59=""),"",SUM(N59:P59))</f>
        <v/>
      </c>
      <c r="R59" s="34">
        <f>IF(OR(A59="",M59="",Q59=""),"",M59*Q59)</f>
        <v/>
      </c>
      <c r="S59" s="32" t="n"/>
      <c r="T59" s="34">
        <f>IF(OR(A59="",R59=""),"",R59*'Paramètres'!$B$8)</f>
        <v/>
      </c>
      <c r="U59" s="34">
        <f>IF(OR(A59="",R59="",S59="",T59=""),"",SUM(R59:T59))</f>
        <v/>
      </c>
      <c r="V59" s="32" t="n"/>
      <c r="W59" s="34">
        <f>IF(OR(A59="",U59="",V59=""),"",U59-V59)</f>
        <v/>
      </c>
      <c r="X59" s="35">
        <f>IF(OR(A59="",W59="",V59=""),"",IFERROR(W59/V59,0))</f>
        <v/>
      </c>
      <c r="Y59" s="36" t="n"/>
      <c r="Z59" s="16">
        <f>IF(A59="","",IF(L59&gt;0,"Exonération",IF(U59=0,"À vérifier","Prévision calculée")))</f>
        <v/>
      </c>
    </row>
    <row r="60">
      <c r="A60" s="6" t="n"/>
      <c r="B60" s="7" t="n"/>
      <c r="C60" s="8" t="n"/>
      <c r="D60" s="7" t="n"/>
      <c r="E60" s="7" t="n"/>
      <c r="F60" s="30" t="n"/>
      <c r="G60" s="7" t="n"/>
      <c r="H60" s="31" t="n"/>
      <c r="I60" s="32" t="n"/>
      <c r="J60" s="33" t="n"/>
      <c r="K60" s="34">
        <f>IF(OR(A60="",I60="",J60=""),"",I60*(1+J60))</f>
        <v/>
      </c>
      <c r="L60" s="33" t="n"/>
      <c r="M60" s="34">
        <f>IF(OR(A60="",K60="",L60=""),"",K60*(1-L60))</f>
        <v/>
      </c>
      <c r="N60" s="33" t="n"/>
      <c r="O60" s="33" t="n"/>
      <c r="P60" s="33" t="n"/>
      <c r="Q60" s="35">
        <f>IF(OR(A60="",N60="",O60="",P60=""),"",SUM(N60:P60))</f>
        <v/>
      </c>
      <c r="R60" s="34">
        <f>IF(OR(A60="",M60="",Q60=""),"",M60*Q60)</f>
        <v/>
      </c>
      <c r="S60" s="32" t="n"/>
      <c r="T60" s="34">
        <f>IF(OR(A60="",R60=""),"",R60*'Paramètres'!$B$8)</f>
        <v/>
      </c>
      <c r="U60" s="34">
        <f>IF(OR(A60="",R60="",S60="",T60=""),"",SUM(R60:T60))</f>
        <v/>
      </c>
      <c r="V60" s="32" t="n"/>
      <c r="W60" s="34">
        <f>IF(OR(A60="",U60="",V60=""),"",U60-V60)</f>
        <v/>
      </c>
      <c r="X60" s="35">
        <f>IF(OR(A60="",W60="",V60=""),"",IFERROR(W60/V60,0))</f>
        <v/>
      </c>
      <c r="Y60" s="36" t="n"/>
      <c r="Z60" s="16">
        <f>IF(A60="","",IF(L60&gt;0,"Exonération",IF(U60=0,"À vérifier","Prévision calculée")))</f>
        <v/>
      </c>
    </row>
    <row r="61">
      <c r="A61" s="6" t="n"/>
      <c r="B61" s="7" t="n"/>
      <c r="C61" s="8" t="n"/>
      <c r="D61" s="7" t="n"/>
      <c r="E61" s="7" t="n"/>
      <c r="F61" s="30" t="n"/>
      <c r="G61" s="7" t="n"/>
      <c r="H61" s="31" t="n"/>
      <c r="I61" s="32" t="n"/>
      <c r="J61" s="33" t="n"/>
      <c r="K61" s="34">
        <f>IF(OR(A61="",I61="",J61=""),"",I61*(1+J61))</f>
        <v/>
      </c>
      <c r="L61" s="33" t="n"/>
      <c r="M61" s="34">
        <f>IF(OR(A61="",K61="",L61=""),"",K61*(1-L61))</f>
        <v/>
      </c>
      <c r="N61" s="33" t="n"/>
      <c r="O61" s="33" t="n"/>
      <c r="P61" s="33" t="n"/>
      <c r="Q61" s="35">
        <f>IF(OR(A61="",N61="",O61="",P61=""),"",SUM(N61:P61))</f>
        <v/>
      </c>
      <c r="R61" s="34">
        <f>IF(OR(A61="",M61="",Q61=""),"",M61*Q61)</f>
        <v/>
      </c>
      <c r="S61" s="32" t="n"/>
      <c r="T61" s="34">
        <f>IF(OR(A61="",R61=""),"",R61*'Paramètres'!$B$8)</f>
        <v/>
      </c>
      <c r="U61" s="34">
        <f>IF(OR(A61="",R61="",S61="",T61=""),"",SUM(R61:T61))</f>
        <v/>
      </c>
      <c r="V61" s="32" t="n"/>
      <c r="W61" s="34">
        <f>IF(OR(A61="",U61="",V61=""),"",U61-V61)</f>
        <v/>
      </c>
      <c r="X61" s="35">
        <f>IF(OR(A61="",W61="",V61=""),"",IFERROR(W61/V61,0))</f>
        <v/>
      </c>
      <c r="Y61" s="36" t="n"/>
      <c r="Z61" s="16">
        <f>IF(A61="","",IF(L61&gt;0,"Exonération",IF(U61=0,"À vérifier","Prévision calculée")))</f>
        <v/>
      </c>
    </row>
    <row r="62">
      <c r="A62" s="6" t="n"/>
      <c r="B62" s="7" t="n"/>
      <c r="C62" s="8" t="n"/>
      <c r="D62" s="7" t="n"/>
      <c r="E62" s="7" t="n"/>
      <c r="F62" s="30" t="n"/>
      <c r="G62" s="7" t="n"/>
      <c r="H62" s="31" t="n"/>
      <c r="I62" s="32" t="n"/>
      <c r="J62" s="33" t="n"/>
      <c r="K62" s="34">
        <f>IF(OR(A62="",I62="",J62=""),"",I62*(1+J62))</f>
        <v/>
      </c>
      <c r="L62" s="33" t="n"/>
      <c r="M62" s="34">
        <f>IF(OR(A62="",K62="",L62=""),"",K62*(1-L62))</f>
        <v/>
      </c>
      <c r="N62" s="33" t="n"/>
      <c r="O62" s="33" t="n"/>
      <c r="P62" s="33" t="n"/>
      <c r="Q62" s="35">
        <f>IF(OR(A62="",N62="",O62="",P62=""),"",SUM(N62:P62))</f>
        <v/>
      </c>
      <c r="R62" s="34">
        <f>IF(OR(A62="",M62="",Q62=""),"",M62*Q62)</f>
        <v/>
      </c>
      <c r="S62" s="32" t="n"/>
      <c r="T62" s="34">
        <f>IF(OR(A62="",R62=""),"",R62*'Paramètres'!$B$8)</f>
        <v/>
      </c>
      <c r="U62" s="34">
        <f>IF(OR(A62="",R62="",S62="",T62=""),"",SUM(R62:T62))</f>
        <v/>
      </c>
      <c r="V62" s="32" t="n"/>
      <c r="W62" s="34">
        <f>IF(OR(A62="",U62="",V62=""),"",U62-V62)</f>
        <v/>
      </c>
      <c r="X62" s="35">
        <f>IF(OR(A62="",W62="",V62=""),"",IFERROR(W62/V62,0))</f>
        <v/>
      </c>
      <c r="Y62" s="36" t="n"/>
      <c r="Z62" s="16">
        <f>IF(A62="","",IF(L62&gt;0,"Exonération",IF(U62=0,"À vérifier","Prévision calculée")))</f>
        <v/>
      </c>
    </row>
    <row r="63">
      <c r="A63" s="6" t="n"/>
      <c r="B63" s="7" t="n"/>
      <c r="C63" s="8" t="n"/>
      <c r="D63" s="7" t="n"/>
      <c r="E63" s="7" t="n"/>
      <c r="F63" s="30" t="n"/>
      <c r="G63" s="7" t="n"/>
      <c r="H63" s="31" t="n"/>
      <c r="I63" s="32" t="n"/>
      <c r="J63" s="33" t="n"/>
      <c r="K63" s="34">
        <f>IF(OR(A63="",I63="",J63=""),"",I63*(1+J63))</f>
        <v/>
      </c>
      <c r="L63" s="33" t="n"/>
      <c r="M63" s="34">
        <f>IF(OR(A63="",K63="",L63=""),"",K63*(1-L63))</f>
        <v/>
      </c>
      <c r="N63" s="33" t="n"/>
      <c r="O63" s="33" t="n"/>
      <c r="P63" s="33" t="n"/>
      <c r="Q63" s="35">
        <f>IF(OR(A63="",N63="",O63="",P63=""),"",SUM(N63:P63))</f>
        <v/>
      </c>
      <c r="R63" s="34">
        <f>IF(OR(A63="",M63="",Q63=""),"",M63*Q63)</f>
        <v/>
      </c>
      <c r="S63" s="32" t="n"/>
      <c r="T63" s="34">
        <f>IF(OR(A63="",R63=""),"",R63*'Paramètres'!$B$8)</f>
        <v/>
      </c>
      <c r="U63" s="34">
        <f>IF(OR(A63="",R63="",S63="",T63=""),"",SUM(R63:T63))</f>
        <v/>
      </c>
      <c r="V63" s="32" t="n"/>
      <c r="W63" s="34">
        <f>IF(OR(A63="",U63="",V63=""),"",U63-V63)</f>
        <v/>
      </c>
      <c r="X63" s="35">
        <f>IF(OR(A63="",W63="",V63=""),"",IFERROR(W63/V63,0))</f>
        <v/>
      </c>
      <c r="Y63" s="36" t="n"/>
      <c r="Z63" s="16">
        <f>IF(A63="","",IF(L63&gt;0,"Exonération",IF(U63=0,"À vérifier","Prévision calculée")))</f>
        <v/>
      </c>
    </row>
    <row r="64">
      <c r="A64" s="6" t="n"/>
      <c r="B64" s="7" t="n"/>
      <c r="C64" s="8" t="n"/>
      <c r="D64" s="7" t="n"/>
      <c r="E64" s="7" t="n"/>
      <c r="F64" s="30" t="n"/>
      <c r="G64" s="7" t="n"/>
      <c r="H64" s="31" t="n"/>
      <c r="I64" s="32" t="n"/>
      <c r="J64" s="33" t="n"/>
      <c r="K64" s="34">
        <f>IF(OR(A64="",I64="",J64=""),"",I64*(1+J64))</f>
        <v/>
      </c>
      <c r="L64" s="33" t="n"/>
      <c r="M64" s="34">
        <f>IF(OR(A64="",K64="",L64=""),"",K64*(1-L64))</f>
        <v/>
      </c>
      <c r="N64" s="33" t="n"/>
      <c r="O64" s="33" t="n"/>
      <c r="P64" s="33" t="n"/>
      <c r="Q64" s="35">
        <f>IF(OR(A64="",N64="",O64="",P64=""),"",SUM(N64:P64))</f>
        <v/>
      </c>
      <c r="R64" s="34">
        <f>IF(OR(A64="",M64="",Q64=""),"",M64*Q64)</f>
        <v/>
      </c>
      <c r="S64" s="32" t="n"/>
      <c r="T64" s="34">
        <f>IF(OR(A64="",R64=""),"",R64*'Paramètres'!$B$8)</f>
        <v/>
      </c>
      <c r="U64" s="34">
        <f>IF(OR(A64="",R64="",S64="",T64=""),"",SUM(R64:T64))</f>
        <v/>
      </c>
      <c r="V64" s="32" t="n"/>
      <c r="W64" s="34">
        <f>IF(OR(A64="",U64="",V64=""),"",U64-V64)</f>
        <v/>
      </c>
      <c r="X64" s="35">
        <f>IF(OR(A64="",W64="",V64=""),"",IFERROR(W64/V64,0))</f>
        <v/>
      </c>
      <c r="Y64" s="36" t="n"/>
      <c r="Z64" s="16">
        <f>IF(A64="","",IF(L64&gt;0,"Exonération",IF(U64=0,"À vérifier","Prévision calculée")))</f>
        <v/>
      </c>
    </row>
    <row r="65">
      <c r="A65" s="6" t="n"/>
      <c r="B65" s="7" t="n"/>
      <c r="C65" s="8" t="n"/>
      <c r="D65" s="7" t="n"/>
      <c r="E65" s="7" t="n"/>
      <c r="F65" s="30" t="n"/>
      <c r="G65" s="7" t="n"/>
      <c r="H65" s="31" t="n"/>
      <c r="I65" s="32" t="n"/>
      <c r="J65" s="33" t="n"/>
      <c r="K65" s="34">
        <f>IF(OR(A65="",I65="",J65=""),"",I65*(1+J65))</f>
        <v/>
      </c>
      <c r="L65" s="33" t="n"/>
      <c r="M65" s="34">
        <f>IF(OR(A65="",K65="",L65=""),"",K65*(1-L65))</f>
        <v/>
      </c>
      <c r="N65" s="33" t="n"/>
      <c r="O65" s="33" t="n"/>
      <c r="P65" s="33" t="n"/>
      <c r="Q65" s="35">
        <f>IF(OR(A65="",N65="",O65="",P65=""),"",SUM(N65:P65))</f>
        <v/>
      </c>
      <c r="R65" s="34">
        <f>IF(OR(A65="",M65="",Q65=""),"",M65*Q65)</f>
        <v/>
      </c>
      <c r="S65" s="32" t="n"/>
      <c r="T65" s="34">
        <f>IF(OR(A65="",R65=""),"",R65*'Paramètres'!$B$8)</f>
        <v/>
      </c>
      <c r="U65" s="34">
        <f>IF(OR(A65="",R65="",S65="",T65=""),"",SUM(R65:T65))</f>
        <v/>
      </c>
      <c r="V65" s="32" t="n"/>
      <c r="W65" s="34">
        <f>IF(OR(A65="",U65="",V65=""),"",U65-V65)</f>
        <v/>
      </c>
      <c r="X65" s="35">
        <f>IF(OR(A65="",W65="",V65=""),"",IFERROR(W65/V65,0))</f>
        <v/>
      </c>
      <c r="Y65" s="36" t="n"/>
      <c r="Z65" s="16">
        <f>IF(A65="","",IF(L65&gt;0,"Exonération",IF(U65=0,"À vérifier","Prévision calculée")))</f>
        <v/>
      </c>
    </row>
    <row r="66">
      <c r="A66" s="6" t="n"/>
      <c r="B66" s="7" t="n"/>
      <c r="C66" s="8" t="n"/>
      <c r="D66" s="7" t="n"/>
      <c r="E66" s="7" t="n"/>
      <c r="F66" s="30" t="n"/>
      <c r="G66" s="7" t="n"/>
      <c r="H66" s="31" t="n"/>
      <c r="I66" s="32" t="n"/>
      <c r="J66" s="33" t="n"/>
      <c r="K66" s="34">
        <f>IF(OR(A66="",I66="",J66=""),"",I66*(1+J66))</f>
        <v/>
      </c>
      <c r="L66" s="33" t="n"/>
      <c r="M66" s="34">
        <f>IF(OR(A66="",K66="",L66=""),"",K66*(1-L66))</f>
        <v/>
      </c>
      <c r="N66" s="33" t="n"/>
      <c r="O66" s="33" t="n"/>
      <c r="P66" s="33" t="n"/>
      <c r="Q66" s="35">
        <f>IF(OR(A66="",N66="",O66="",P66=""),"",SUM(N66:P66))</f>
        <v/>
      </c>
      <c r="R66" s="34">
        <f>IF(OR(A66="",M66="",Q66=""),"",M66*Q66)</f>
        <v/>
      </c>
      <c r="S66" s="32" t="n"/>
      <c r="T66" s="34">
        <f>IF(OR(A66="",R66=""),"",R66*'Paramètres'!$B$8)</f>
        <v/>
      </c>
      <c r="U66" s="34">
        <f>IF(OR(A66="",R66="",S66="",T66=""),"",SUM(R66:T66))</f>
        <v/>
      </c>
      <c r="V66" s="32" t="n"/>
      <c r="W66" s="34">
        <f>IF(OR(A66="",U66="",V66=""),"",U66-V66)</f>
        <v/>
      </c>
      <c r="X66" s="35">
        <f>IF(OR(A66="",W66="",V66=""),"",IFERROR(W66/V66,0))</f>
        <v/>
      </c>
      <c r="Y66" s="36" t="n"/>
      <c r="Z66" s="16">
        <f>IF(A66="","",IF(L66&gt;0,"Exonération",IF(U66=0,"À vérifier","Prévision calculée")))</f>
        <v/>
      </c>
    </row>
    <row r="67">
      <c r="A67" s="6" t="n"/>
      <c r="B67" s="7" t="n"/>
      <c r="C67" s="8" t="n"/>
      <c r="D67" s="7" t="n"/>
      <c r="E67" s="7" t="n"/>
      <c r="F67" s="30" t="n"/>
      <c r="G67" s="7" t="n"/>
      <c r="H67" s="31" t="n"/>
      <c r="I67" s="32" t="n"/>
      <c r="J67" s="33" t="n"/>
      <c r="K67" s="34">
        <f>IF(OR(A67="",I67="",J67=""),"",I67*(1+J67))</f>
        <v/>
      </c>
      <c r="L67" s="33" t="n"/>
      <c r="M67" s="34">
        <f>IF(OR(A67="",K67="",L67=""),"",K67*(1-L67))</f>
        <v/>
      </c>
      <c r="N67" s="33" t="n"/>
      <c r="O67" s="33" t="n"/>
      <c r="P67" s="33" t="n"/>
      <c r="Q67" s="35">
        <f>IF(OR(A67="",N67="",O67="",P67=""),"",SUM(N67:P67))</f>
        <v/>
      </c>
      <c r="R67" s="34">
        <f>IF(OR(A67="",M67="",Q67=""),"",M67*Q67)</f>
        <v/>
      </c>
      <c r="S67" s="32" t="n"/>
      <c r="T67" s="34">
        <f>IF(OR(A67="",R67=""),"",R67*'Paramètres'!$B$8)</f>
        <v/>
      </c>
      <c r="U67" s="34">
        <f>IF(OR(A67="",R67="",S67="",T67=""),"",SUM(R67:T67))</f>
        <v/>
      </c>
      <c r="V67" s="32" t="n"/>
      <c r="W67" s="34">
        <f>IF(OR(A67="",U67="",V67=""),"",U67-V67)</f>
        <v/>
      </c>
      <c r="X67" s="35">
        <f>IF(OR(A67="",W67="",V67=""),"",IFERROR(W67/V67,0))</f>
        <v/>
      </c>
      <c r="Y67" s="36" t="n"/>
      <c r="Z67" s="16">
        <f>IF(A67="","",IF(L67&gt;0,"Exonération",IF(U67=0,"À vérifier","Prévision calculée")))</f>
        <v/>
      </c>
    </row>
    <row r="68">
      <c r="A68" s="6" t="n"/>
      <c r="B68" s="7" t="n"/>
      <c r="C68" s="8" t="n"/>
      <c r="D68" s="7" t="n"/>
      <c r="E68" s="7" t="n"/>
      <c r="F68" s="30" t="n"/>
      <c r="G68" s="7" t="n"/>
      <c r="H68" s="31" t="n"/>
      <c r="I68" s="32" t="n"/>
      <c r="J68" s="33" t="n"/>
      <c r="K68" s="34">
        <f>IF(OR(A68="",I68="",J68=""),"",I68*(1+J68))</f>
        <v/>
      </c>
      <c r="L68" s="33" t="n"/>
      <c r="M68" s="34">
        <f>IF(OR(A68="",K68="",L68=""),"",K68*(1-L68))</f>
        <v/>
      </c>
      <c r="N68" s="33" t="n"/>
      <c r="O68" s="33" t="n"/>
      <c r="P68" s="33" t="n"/>
      <c r="Q68" s="35">
        <f>IF(OR(A68="",N68="",O68="",P68=""),"",SUM(N68:P68))</f>
        <v/>
      </c>
      <c r="R68" s="34">
        <f>IF(OR(A68="",M68="",Q68=""),"",M68*Q68)</f>
        <v/>
      </c>
      <c r="S68" s="32" t="n"/>
      <c r="T68" s="34">
        <f>IF(OR(A68="",R68=""),"",R68*'Paramètres'!$B$8)</f>
        <v/>
      </c>
      <c r="U68" s="34">
        <f>IF(OR(A68="",R68="",S68="",T68=""),"",SUM(R68:T68))</f>
        <v/>
      </c>
      <c r="V68" s="32" t="n"/>
      <c r="W68" s="34">
        <f>IF(OR(A68="",U68="",V68=""),"",U68-V68)</f>
        <v/>
      </c>
      <c r="X68" s="35">
        <f>IF(OR(A68="",W68="",V68=""),"",IFERROR(W68/V68,0))</f>
        <v/>
      </c>
      <c r="Y68" s="36" t="n"/>
      <c r="Z68" s="16">
        <f>IF(A68="","",IF(L68&gt;0,"Exonération",IF(U68=0,"À vérifier","Prévision calculée")))</f>
        <v/>
      </c>
    </row>
    <row r="69">
      <c r="A69" s="6" t="n"/>
      <c r="B69" s="7" t="n"/>
      <c r="C69" s="8" t="n"/>
      <c r="D69" s="7" t="n"/>
      <c r="E69" s="7" t="n"/>
      <c r="F69" s="30" t="n"/>
      <c r="G69" s="7" t="n"/>
      <c r="H69" s="31" t="n"/>
      <c r="I69" s="32" t="n"/>
      <c r="J69" s="33" t="n"/>
      <c r="K69" s="34">
        <f>IF(OR(A69="",I69="",J69=""),"",I69*(1+J69))</f>
        <v/>
      </c>
      <c r="L69" s="33" t="n"/>
      <c r="M69" s="34">
        <f>IF(OR(A69="",K69="",L69=""),"",K69*(1-L69))</f>
        <v/>
      </c>
      <c r="N69" s="33" t="n"/>
      <c r="O69" s="33" t="n"/>
      <c r="P69" s="33" t="n"/>
      <c r="Q69" s="35">
        <f>IF(OR(A69="",N69="",O69="",P69=""),"",SUM(N69:P69))</f>
        <v/>
      </c>
      <c r="R69" s="34">
        <f>IF(OR(A69="",M69="",Q69=""),"",M69*Q69)</f>
        <v/>
      </c>
      <c r="S69" s="32" t="n"/>
      <c r="T69" s="34">
        <f>IF(OR(A69="",R69=""),"",R69*'Paramètres'!$B$8)</f>
        <v/>
      </c>
      <c r="U69" s="34">
        <f>IF(OR(A69="",R69="",S69="",T69=""),"",SUM(R69:T69))</f>
        <v/>
      </c>
      <c r="V69" s="32" t="n"/>
      <c r="W69" s="34">
        <f>IF(OR(A69="",U69="",V69=""),"",U69-V69)</f>
        <v/>
      </c>
      <c r="X69" s="35">
        <f>IF(OR(A69="",W69="",V69=""),"",IFERROR(W69/V69,0))</f>
        <v/>
      </c>
      <c r="Y69" s="36" t="n"/>
      <c r="Z69" s="16">
        <f>IF(A69="","",IF(L69&gt;0,"Exonération",IF(U69=0,"À vérifier","Prévision calculée")))</f>
        <v/>
      </c>
    </row>
    <row r="70">
      <c r="A70" s="6" t="n"/>
      <c r="B70" s="7" t="n"/>
      <c r="C70" s="8" t="n"/>
      <c r="D70" s="7" t="n"/>
      <c r="E70" s="7" t="n"/>
      <c r="F70" s="30" t="n"/>
      <c r="G70" s="7" t="n"/>
      <c r="H70" s="31" t="n"/>
      <c r="I70" s="32" t="n"/>
      <c r="J70" s="33" t="n"/>
      <c r="K70" s="34">
        <f>IF(OR(A70="",I70="",J70=""),"",I70*(1+J70))</f>
        <v/>
      </c>
      <c r="L70" s="33" t="n"/>
      <c r="M70" s="34">
        <f>IF(OR(A70="",K70="",L70=""),"",K70*(1-L70))</f>
        <v/>
      </c>
      <c r="N70" s="33" t="n"/>
      <c r="O70" s="33" t="n"/>
      <c r="P70" s="33" t="n"/>
      <c r="Q70" s="35">
        <f>IF(OR(A70="",N70="",O70="",P70=""),"",SUM(N70:P70))</f>
        <v/>
      </c>
      <c r="R70" s="34">
        <f>IF(OR(A70="",M70="",Q70=""),"",M70*Q70)</f>
        <v/>
      </c>
      <c r="S70" s="32" t="n"/>
      <c r="T70" s="34">
        <f>IF(OR(A70="",R70=""),"",R70*'Paramètres'!$B$8)</f>
        <v/>
      </c>
      <c r="U70" s="34">
        <f>IF(OR(A70="",R70="",S70="",T70=""),"",SUM(R70:T70))</f>
        <v/>
      </c>
      <c r="V70" s="32" t="n"/>
      <c r="W70" s="34">
        <f>IF(OR(A70="",U70="",V70=""),"",U70-V70)</f>
        <v/>
      </c>
      <c r="X70" s="35">
        <f>IF(OR(A70="",W70="",V70=""),"",IFERROR(W70/V70,0))</f>
        <v/>
      </c>
      <c r="Y70" s="36" t="n"/>
      <c r="Z70" s="16">
        <f>IF(A70="","",IF(L70&gt;0,"Exonération",IF(U70=0,"À vérifier","Prévision calculée")))</f>
        <v/>
      </c>
    </row>
    <row r="71">
      <c r="A71" s="6" t="n"/>
      <c r="B71" s="7" t="n"/>
      <c r="C71" s="8" t="n"/>
      <c r="D71" s="7" t="n"/>
      <c r="E71" s="7" t="n"/>
      <c r="F71" s="30" t="n"/>
      <c r="G71" s="7" t="n"/>
      <c r="H71" s="31" t="n"/>
      <c r="I71" s="32" t="n"/>
      <c r="J71" s="33" t="n"/>
      <c r="K71" s="34">
        <f>IF(OR(A71="",I71="",J71=""),"",I71*(1+J71))</f>
        <v/>
      </c>
      <c r="L71" s="33" t="n"/>
      <c r="M71" s="34">
        <f>IF(OR(A71="",K71="",L71=""),"",K71*(1-L71))</f>
        <v/>
      </c>
      <c r="N71" s="33" t="n"/>
      <c r="O71" s="33" t="n"/>
      <c r="P71" s="33" t="n"/>
      <c r="Q71" s="35">
        <f>IF(OR(A71="",N71="",O71="",P71=""),"",SUM(N71:P71))</f>
        <v/>
      </c>
      <c r="R71" s="34">
        <f>IF(OR(A71="",M71="",Q71=""),"",M71*Q71)</f>
        <v/>
      </c>
      <c r="S71" s="32" t="n"/>
      <c r="T71" s="34">
        <f>IF(OR(A71="",R71=""),"",R71*'Paramètres'!$B$8)</f>
        <v/>
      </c>
      <c r="U71" s="34">
        <f>IF(OR(A71="",R71="",S71="",T71=""),"",SUM(R71:T71))</f>
        <v/>
      </c>
      <c r="V71" s="32" t="n"/>
      <c r="W71" s="34">
        <f>IF(OR(A71="",U71="",V71=""),"",U71-V71)</f>
        <v/>
      </c>
      <c r="X71" s="35">
        <f>IF(OR(A71="",W71="",V71=""),"",IFERROR(W71/V71,0))</f>
        <v/>
      </c>
      <c r="Y71" s="36" t="n"/>
      <c r="Z71" s="16">
        <f>IF(A71="","",IF(L71&gt;0,"Exonération",IF(U71=0,"À vérifier","Prévision calculée")))</f>
        <v/>
      </c>
    </row>
    <row r="72">
      <c r="A72" s="6" t="n"/>
      <c r="B72" s="7" t="n"/>
      <c r="C72" s="8" t="n"/>
      <c r="D72" s="7" t="n"/>
      <c r="E72" s="7" t="n"/>
      <c r="F72" s="30" t="n"/>
      <c r="G72" s="7" t="n"/>
      <c r="H72" s="31" t="n"/>
      <c r="I72" s="32" t="n"/>
      <c r="J72" s="33" t="n"/>
      <c r="K72" s="34">
        <f>IF(OR(A72="",I72="",J72=""),"",I72*(1+J72))</f>
        <v/>
      </c>
      <c r="L72" s="33" t="n"/>
      <c r="M72" s="34">
        <f>IF(OR(A72="",K72="",L72=""),"",K72*(1-L72))</f>
        <v/>
      </c>
      <c r="N72" s="33" t="n"/>
      <c r="O72" s="33" t="n"/>
      <c r="P72" s="33" t="n"/>
      <c r="Q72" s="35">
        <f>IF(OR(A72="",N72="",O72="",P72=""),"",SUM(N72:P72))</f>
        <v/>
      </c>
      <c r="R72" s="34">
        <f>IF(OR(A72="",M72="",Q72=""),"",M72*Q72)</f>
        <v/>
      </c>
      <c r="S72" s="32" t="n"/>
      <c r="T72" s="34">
        <f>IF(OR(A72="",R72=""),"",R72*'Paramètres'!$B$8)</f>
        <v/>
      </c>
      <c r="U72" s="34">
        <f>IF(OR(A72="",R72="",S72="",T72=""),"",SUM(R72:T72))</f>
        <v/>
      </c>
      <c r="V72" s="32" t="n"/>
      <c r="W72" s="34">
        <f>IF(OR(A72="",U72="",V72=""),"",U72-V72)</f>
        <v/>
      </c>
      <c r="X72" s="35">
        <f>IF(OR(A72="",W72="",V72=""),"",IFERROR(W72/V72,0))</f>
        <v/>
      </c>
      <c r="Y72" s="36" t="n"/>
      <c r="Z72" s="16">
        <f>IF(A72="","",IF(L72&gt;0,"Exonération",IF(U72=0,"À vérifier","Prévision calculée")))</f>
        <v/>
      </c>
    </row>
    <row r="73">
      <c r="A73" s="6" t="n"/>
      <c r="B73" s="7" t="n"/>
      <c r="C73" s="8" t="n"/>
      <c r="D73" s="7" t="n"/>
      <c r="E73" s="7" t="n"/>
      <c r="F73" s="30" t="n"/>
      <c r="G73" s="7" t="n"/>
      <c r="H73" s="31" t="n"/>
      <c r="I73" s="32" t="n"/>
      <c r="J73" s="33" t="n"/>
      <c r="K73" s="34">
        <f>IF(OR(A73="",I73="",J73=""),"",I73*(1+J73))</f>
        <v/>
      </c>
      <c r="L73" s="33" t="n"/>
      <c r="M73" s="34">
        <f>IF(OR(A73="",K73="",L73=""),"",K73*(1-L73))</f>
        <v/>
      </c>
      <c r="N73" s="33" t="n"/>
      <c r="O73" s="33" t="n"/>
      <c r="P73" s="33" t="n"/>
      <c r="Q73" s="35">
        <f>IF(OR(A73="",N73="",O73="",P73=""),"",SUM(N73:P73))</f>
        <v/>
      </c>
      <c r="R73" s="34">
        <f>IF(OR(A73="",M73="",Q73=""),"",M73*Q73)</f>
        <v/>
      </c>
      <c r="S73" s="32" t="n"/>
      <c r="T73" s="34">
        <f>IF(OR(A73="",R73=""),"",R73*'Paramètres'!$B$8)</f>
        <v/>
      </c>
      <c r="U73" s="34">
        <f>IF(OR(A73="",R73="",S73="",T73=""),"",SUM(R73:T73))</f>
        <v/>
      </c>
      <c r="V73" s="32" t="n"/>
      <c r="W73" s="34">
        <f>IF(OR(A73="",U73="",V73=""),"",U73-V73)</f>
        <v/>
      </c>
      <c r="X73" s="35">
        <f>IF(OR(A73="",W73="",V73=""),"",IFERROR(W73/V73,0))</f>
        <v/>
      </c>
      <c r="Y73" s="36" t="n"/>
      <c r="Z73" s="16">
        <f>IF(A73="","",IF(L73&gt;0,"Exonération",IF(U73=0,"À vérifier","Prévision calculée")))</f>
        <v/>
      </c>
    </row>
    <row r="74">
      <c r="A74" s="6" t="n"/>
      <c r="B74" s="7" t="n"/>
      <c r="C74" s="8" t="n"/>
      <c r="D74" s="7" t="n"/>
      <c r="E74" s="7" t="n"/>
      <c r="F74" s="30" t="n"/>
      <c r="G74" s="7" t="n"/>
      <c r="H74" s="31" t="n"/>
      <c r="I74" s="32" t="n"/>
      <c r="J74" s="33" t="n"/>
      <c r="K74" s="34">
        <f>IF(OR(A74="",I74="",J74=""),"",I74*(1+J74))</f>
        <v/>
      </c>
      <c r="L74" s="33" t="n"/>
      <c r="M74" s="34">
        <f>IF(OR(A74="",K74="",L74=""),"",K74*(1-L74))</f>
        <v/>
      </c>
      <c r="N74" s="33" t="n"/>
      <c r="O74" s="33" t="n"/>
      <c r="P74" s="33" t="n"/>
      <c r="Q74" s="35">
        <f>IF(OR(A74="",N74="",O74="",P74=""),"",SUM(N74:P74))</f>
        <v/>
      </c>
      <c r="R74" s="34">
        <f>IF(OR(A74="",M74="",Q74=""),"",M74*Q74)</f>
        <v/>
      </c>
      <c r="S74" s="32" t="n"/>
      <c r="T74" s="34">
        <f>IF(OR(A74="",R74=""),"",R74*'Paramètres'!$B$8)</f>
        <v/>
      </c>
      <c r="U74" s="34">
        <f>IF(OR(A74="",R74="",S74="",T74=""),"",SUM(R74:T74))</f>
        <v/>
      </c>
      <c r="V74" s="32" t="n"/>
      <c r="W74" s="34">
        <f>IF(OR(A74="",U74="",V74=""),"",U74-V74)</f>
        <v/>
      </c>
      <c r="X74" s="35">
        <f>IF(OR(A74="",W74="",V74=""),"",IFERROR(W74/V74,0))</f>
        <v/>
      </c>
      <c r="Y74" s="36" t="n"/>
      <c r="Z74" s="16">
        <f>IF(A74="","",IF(L74&gt;0,"Exonération",IF(U74=0,"À vérifier","Prévision calculée")))</f>
        <v/>
      </c>
    </row>
    <row r="75">
      <c r="A75" s="6" t="n"/>
      <c r="B75" s="7" t="n"/>
      <c r="C75" s="8" t="n"/>
      <c r="D75" s="7" t="n"/>
      <c r="E75" s="7" t="n"/>
      <c r="F75" s="30" t="n"/>
      <c r="G75" s="7" t="n"/>
      <c r="H75" s="31" t="n"/>
      <c r="I75" s="32" t="n"/>
      <c r="J75" s="33" t="n"/>
      <c r="K75" s="34">
        <f>IF(OR(A75="",I75="",J75=""),"",I75*(1+J75))</f>
        <v/>
      </c>
      <c r="L75" s="33" t="n"/>
      <c r="M75" s="34">
        <f>IF(OR(A75="",K75="",L75=""),"",K75*(1-L75))</f>
        <v/>
      </c>
      <c r="N75" s="33" t="n"/>
      <c r="O75" s="33" t="n"/>
      <c r="P75" s="33" t="n"/>
      <c r="Q75" s="35">
        <f>IF(OR(A75="",N75="",O75="",P75=""),"",SUM(N75:P75))</f>
        <v/>
      </c>
      <c r="R75" s="34">
        <f>IF(OR(A75="",M75="",Q75=""),"",M75*Q75)</f>
        <v/>
      </c>
      <c r="S75" s="32" t="n"/>
      <c r="T75" s="34">
        <f>IF(OR(A75="",R75=""),"",R75*'Paramètres'!$B$8)</f>
        <v/>
      </c>
      <c r="U75" s="34">
        <f>IF(OR(A75="",R75="",S75="",T75=""),"",SUM(R75:T75))</f>
        <v/>
      </c>
      <c r="V75" s="32" t="n"/>
      <c r="W75" s="34">
        <f>IF(OR(A75="",U75="",V75=""),"",U75-V75)</f>
        <v/>
      </c>
      <c r="X75" s="35">
        <f>IF(OR(A75="",W75="",V75=""),"",IFERROR(W75/V75,0))</f>
        <v/>
      </c>
      <c r="Y75" s="36" t="n"/>
      <c r="Z75" s="16">
        <f>IF(A75="","",IF(L75&gt;0,"Exonération",IF(U75=0,"À vérifier","Prévision calculée")))</f>
        <v/>
      </c>
    </row>
    <row r="76">
      <c r="A76" s="6" t="n"/>
      <c r="B76" s="7" t="n"/>
      <c r="C76" s="8" t="n"/>
      <c r="D76" s="7" t="n"/>
      <c r="E76" s="7" t="n"/>
      <c r="F76" s="30" t="n"/>
      <c r="G76" s="7" t="n"/>
      <c r="H76" s="31" t="n"/>
      <c r="I76" s="32" t="n"/>
      <c r="J76" s="33" t="n"/>
      <c r="K76" s="34">
        <f>IF(OR(A76="",I76="",J76=""),"",I76*(1+J76))</f>
        <v/>
      </c>
      <c r="L76" s="33" t="n"/>
      <c r="M76" s="34">
        <f>IF(OR(A76="",K76="",L76=""),"",K76*(1-L76))</f>
        <v/>
      </c>
      <c r="N76" s="33" t="n"/>
      <c r="O76" s="33" t="n"/>
      <c r="P76" s="33" t="n"/>
      <c r="Q76" s="35">
        <f>IF(OR(A76="",N76="",O76="",P76=""),"",SUM(N76:P76))</f>
        <v/>
      </c>
      <c r="R76" s="34">
        <f>IF(OR(A76="",M76="",Q76=""),"",M76*Q76)</f>
        <v/>
      </c>
      <c r="S76" s="32" t="n"/>
      <c r="T76" s="34">
        <f>IF(OR(A76="",R76=""),"",R76*'Paramètres'!$B$8)</f>
        <v/>
      </c>
      <c r="U76" s="34">
        <f>IF(OR(A76="",R76="",S76="",T76=""),"",SUM(R76:T76))</f>
        <v/>
      </c>
      <c r="V76" s="32" t="n"/>
      <c r="W76" s="34">
        <f>IF(OR(A76="",U76="",V76=""),"",U76-V76)</f>
        <v/>
      </c>
      <c r="X76" s="35">
        <f>IF(OR(A76="",W76="",V76=""),"",IFERROR(W76/V76,0))</f>
        <v/>
      </c>
      <c r="Y76" s="36" t="n"/>
      <c r="Z76" s="16">
        <f>IF(A76="","",IF(L76&gt;0,"Exonération",IF(U76=0,"À vérifier","Prévision calculée")))</f>
        <v/>
      </c>
    </row>
    <row r="77">
      <c r="A77" s="6" t="n"/>
      <c r="B77" s="7" t="n"/>
      <c r="C77" s="8" t="n"/>
      <c r="D77" s="7" t="n"/>
      <c r="E77" s="7" t="n"/>
      <c r="F77" s="30" t="n"/>
      <c r="G77" s="7" t="n"/>
      <c r="H77" s="31" t="n"/>
      <c r="I77" s="32" t="n"/>
      <c r="J77" s="33" t="n"/>
      <c r="K77" s="34">
        <f>IF(OR(A77="",I77="",J77=""),"",I77*(1+J77))</f>
        <v/>
      </c>
      <c r="L77" s="33" t="n"/>
      <c r="M77" s="34">
        <f>IF(OR(A77="",K77="",L77=""),"",K77*(1-L77))</f>
        <v/>
      </c>
      <c r="N77" s="33" t="n"/>
      <c r="O77" s="33" t="n"/>
      <c r="P77" s="33" t="n"/>
      <c r="Q77" s="35">
        <f>IF(OR(A77="",N77="",O77="",P77=""),"",SUM(N77:P77))</f>
        <v/>
      </c>
      <c r="R77" s="34">
        <f>IF(OR(A77="",M77="",Q77=""),"",M77*Q77)</f>
        <v/>
      </c>
      <c r="S77" s="32" t="n"/>
      <c r="T77" s="34">
        <f>IF(OR(A77="",R77=""),"",R77*'Paramètres'!$B$8)</f>
        <v/>
      </c>
      <c r="U77" s="34">
        <f>IF(OR(A77="",R77="",S77="",T77=""),"",SUM(R77:T77))</f>
        <v/>
      </c>
      <c r="V77" s="32" t="n"/>
      <c r="W77" s="34">
        <f>IF(OR(A77="",U77="",V77=""),"",U77-V77)</f>
        <v/>
      </c>
      <c r="X77" s="35">
        <f>IF(OR(A77="",W77="",V77=""),"",IFERROR(W77/V77,0))</f>
        <v/>
      </c>
      <c r="Y77" s="36" t="n"/>
      <c r="Z77" s="16">
        <f>IF(A77="","",IF(L77&gt;0,"Exonération",IF(U77=0,"À vérifier","Prévision calculée")))</f>
        <v/>
      </c>
    </row>
    <row r="78">
      <c r="A78" s="6" t="n"/>
      <c r="B78" s="7" t="n"/>
      <c r="C78" s="8" t="n"/>
      <c r="D78" s="7" t="n"/>
      <c r="E78" s="7" t="n"/>
      <c r="F78" s="30" t="n"/>
      <c r="G78" s="7" t="n"/>
      <c r="H78" s="31" t="n"/>
      <c r="I78" s="32" t="n"/>
      <c r="J78" s="33" t="n"/>
      <c r="K78" s="34">
        <f>IF(OR(A78="",I78="",J78=""),"",I78*(1+J78))</f>
        <v/>
      </c>
      <c r="L78" s="33" t="n"/>
      <c r="M78" s="34">
        <f>IF(OR(A78="",K78="",L78=""),"",K78*(1-L78))</f>
        <v/>
      </c>
      <c r="N78" s="33" t="n"/>
      <c r="O78" s="33" t="n"/>
      <c r="P78" s="33" t="n"/>
      <c r="Q78" s="35">
        <f>IF(OR(A78="",N78="",O78="",P78=""),"",SUM(N78:P78))</f>
        <v/>
      </c>
      <c r="R78" s="34">
        <f>IF(OR(A78="",M78="",Q78=""),"",M78*Q78)</f>
        <v/>
      </c>
      <c r="S78" s="32" t="n"/>
      <c r="T78" s="34">
        <f>IF(OR(A78="",R78=""),"",R78*'Paramètres'!$B$8)</f>
        <v/>
      </c>
      <c r="U78" s="34">
        <f>IF(OR(A78="",R78="",S78="",T78=""),"",SUM(R78:T78))</f>
        <v/>
      </c>
      <c r="V78" s="32" t="n"/>
      <c r="W78" s="34">
        <f>IF(OR(A78="",U78="",V78=""),"",U78-V78)</f>
        <v/>
      </c>
      <c r="X78" s="35">
        <f>IF(OR(A78="",W78="",V78=""),"",IFERROR(W78/V78,0))</f>
        <v/>
      </c>
      <c r="Y78" s="36" t="n"/>
      <c r="Z78" s="16">
        <f>IF(A78="","",IF(L78&gt;0,"Exonération",IF(U78=0,"À vérifier","Prévision calculée")))</f>
        <v/>
      </c>
    </row>
    <row r="79">
      <c r="A79" s="6" t="n"/>
      <c r="B79" s="7" t="n"/>
      <c r="C79" s="8" t="n"/>
      <c r="D79" s="7" t="n"/>
      <c r="E79" s="7" t="n"/>
      <c r="F79" s="30" t="n"/>
      <c r="G79" s="7" t="n"/>
      <c r="H79" s="31" t="n"/>
      <c r="I79" s="32" t="n"/>
      <c r="J79" s="33" t="n"/>
      <c r="K79" s="34">
        <f>IF(OR(A79="",I79="",J79=""),"",I79*(1+J79))</f>
        <v/>
      </c>
      <c r="L79" s="33" t="n"/>
      <c r="M79" s="34">
        <f>IF(OR(A79="",K79="",L79=""),"",K79*(1-L79))</f>
        <v/>
      </c>
      <c r="N79" s="33" t="n"/>
      <c r="O79" s="33" t="n"/>
      <c r="P79" s="33" t="n"/>
      <c r="Q79" s="35">
        <f>IF(OR(A79="",N79="",O79="",P79=""),"",SUM(N79:P79))</f>
        <v/>
      </c>
      <c r="R79" s="34">
        <f>IF(OR(A79="",M79="",Q79=""),"",M79*Q79)</f>
        <v/>
      </c>
      <c r="S79" s="32" t="n"/>
      <c r="T79" s="34">
        <f>IF(OR(A79="",R79=""),"",R79*'Paramètres'!$B$8)</f>
        <v/>
      </c>
      <c r="U79" s="34">
        <f>IF(OR(A79="",R79="",S79="",T79=""),"",SUM(R79:T79))</f>
        <v/>
      </c>
      <c r="V79" s="32" t="n"/>
      <c r="W79" s="34">
        <f>IF(OR(A79="",U79="",V79=""),"",U79-V79)</f>
        <v/>
      </c>
      <c r="X79" s="35">
        <f>IF(OR(A79="",W79="",V79=""),"",IFERROR(W79/V79,0))</f>
        <v/>
      </c>
      <c r="Y79" s="36" t="n"/>
      <c r="Z79" s="16">
        <f>IF(A79="","",IF(L79&gt;0,"Exonération",IF(U79=0,"À vérifier","Prévision calculée")))</f>
        <v/>
      </c>
    </row>
    <row r="80">
      <c r="A80" s="6" t="n"/>
      <c r="B80" s="7" t="n"/>
      <c r="C80" s="8" t="n"/>
      <c r="D80" s="7" t="n"/>
      <c r="E80" s="7" t="n"/>
      <c r="F80" s="30" t="n"/>
      <c r="G80" s="7" t="n"/>
      <c r="H80" s="31" t="n"/>
      <c r="I80" s="32" t="n"/>
      <c r="J80" s="33" t="n"/>
      <c r="K80" s="34">
        <f>IF(OR(A80="",I80="",J80=""),"",I80*(1+J80))</f>
        <v/>
      </c>
      <c r="L80" s="33" t="n"/>
      <c r="M80" s="34">
        <f>IF(OR(A80="",K80="",L80=""),"",K80*(1-L80))</f>
        <v/>
      </c>
      <c r="N80" s="33" t="n"/>
      <c r="O80" s="33" t="n"/>
      <c r="P80" s="33" t="n"/>
      <c r="Q80" s="35">
        <f>IF(OR(A80="",N80="",O80="",P80=""),"",SUM(N80:P80))</f>
        <v/>
      </c>
      <c r="R80" s="34">
        <f>IF(OR(A80="",M80="",Q80=""),"",M80*Q80)</f>
        <v/>
      </c>
      <c r="S80" s="32" t="n"/>
      <c r="T80" s="34">
        <f>IF(OR(A80="",R80=""),"",R80*'Paramètres'!$B$8)</f>
        <v/>
      </c>
      <c r="U80" s="34">
        <f>IF(OR(A80="",R80="",S80="",T80=""),"",SUM(R80:T80))</f>
        <v/>
      </c>
      <c r="V80" s="32" t="n"/>
      <c r="W80" s="34">
        <f>IF(OR(A80="",U80="",V80=""),"",U80-V80)</f>
        <v/>
      </c>
      <c r="X80" s="35">
        <f>IF(OR(A80="",W80="",V80=""),"",IFERROR(W80/V80,0))</f>
        <v/>
      </c>
      <c r="Y80" s="36" t="n"/>
      <c r="Z80" s="16">
        <f>IF(A80="","",IF(L80&gt;0,"Exonération",IF(U80=0,"À vérifier","Prévision calculée")))</f>
        <v/>
      </c>
    </row>
    <row r="81">
      <c r="A81" s="6" t="n"/>
      <c r="B81" s="7" t="n"/>
      <c r="C81" s="8" t="n"/>
      <c r="D81" s="7" t="n"/>
      <c r="E81" s="7" t="n"/>
      <c r="F81" s="30" t="n"/>
      <c r="G81" s="7" t="n"/>
      <c r="H81" s="31" t="n"/>
      <c r="I81" s="32" t="n"/>
      <c r="J81" s="33" t="n"/>
      <c r="K81" s="34">
        <f>IF(OR(A81="",I81="",J81=""),"",I81*(1+J81))</f>
        <v/>
      </c>
      <c r="L81" s="33" t="n"/>
      <c r="M81" s="34">
        <f>IF(OR(A81="",K81="",L81=""),"",K81*(1-L81))</f>
        <v/>
      </c>
      <c r="N81" s="33" t="n"/>
      <c r="O81" s="33" t="n"/>
      <c r="P81" s="33" t="n"/>
      <c r="Q81" s="35">
        <f>IF(OR(A81="",N81="",O81="",P81=""),"",SUM(N81:P81))</f>
        <v/>
      </c>
      <c r="R81" s="34">
        <f>IF(OR(A81="",M81="",Q81=""),"",M81*Q81)</f>
        <v/>
      </c>
      <c r="S81" s="32" t="n"/>
      <c r="T81" s="34">
        <f>IF(OR(A81="",R81=""),"",R81*'Paramètres'!$B$8)</f>
        <v/>
      </c>
      <c r="U81" s="34">
        <f>IF(OR(A81="",R81="",S81="",T81=""),"",SUM(R81:T81))</f>
        <v/>
      </c>
      <c r="V81" s="32" t="n"/>
      <c r="W81" s="34">
        <f>IF(OR(A81="",U81="",V81=""),"",U81-V81)</f>
        <v/>
      </c>
      <c r="X81" s="35">
        <f>IF(OR(A81="",W81="",V81=""),"",IFERROR(W81/V81,0))</f>
        <v/>
      </c>
      <c r="Y81" s="36" t="n"/>
      <c r="Z81" s="16">
        <f>IF(A81="","",IF(L81&gt;0,"Exonération",IF(U81=0,"À vérifier","Prévision calculée")))</f>
        <v/>
      </c>
    </row>
    <row r="82">
      <c r="A82" s="6" t="n"/>
      <c r="B82" s="7" t="n"/>
      <c r="C82" s="8" t="n"/>
      <c r="D82" s="7" t="n"/>
      <c r="E82" s="7" t="n"/>
      <c r="F82" s="30" t="n"/>
      <c r="G82" s="7" t="n"/>
      <c r="H82" s="31" t="n"/>
      <c r="I82" s="32" t="n"/>
      <c r="J82" s="33" t="n"/>
      <c r="K82" s="34">
        <f>IF(OR(A82="",I82="",J82=""),"",I82*(1+J82))</f>
        <v/>
      </c>
      <c r="L82" s="33" t="n"/>
      <c r="M82" s="34">
        <f>IF(OR(A82="",K82="",L82=""),"",K82*(1-L82))</f>
        <v/>
      </c>
      <c r="N82" s="33" t="n"/>
      <c r="O82" s="33" t="n"/>
      <c r="P82" s="33" t="n"/>
      <c r="Q82" s="35">
        <f>IF(OR(A82="",N82="",O82="",P82=""),"",SUM(N82:P82))</f>
        <v/>
      </c>
      <c r="R82" s="34">
        <f>IF(OR(A82="",M82="",Q82=""),"",M82*Q82)</f>
        <v/>
      </c>
      <c r="S82" s="32" t="n"/>
      <c r="T82" s="34">
        <f>IF(OR(A82="",R82=""),"",R82*'Paramètres'!$B$8)</f>
        <v/>
      </c>
      <c r="U82" s="34">
        <f>IF(OR(A82="",R82="",S82="",T82=""),"",SUM(R82:T82))</f>
        <v/>
      </c>
      <c r="V82" s="32" t="n"/>
      <c r="W82" s="34">
        <f>IF(OR(A82="",U82="",V82=""),"",U82-V82)</f>
        <v/>
      </c>
      <c r="X82" s="35">
        <f>IF(OR(A82="",W82="",V82=""),"",IFERROR(W82/V82,0))</f>
        <v/>
      </c>
      <c r="Y82" s="36" t="n"/>
      <c r="Z82" s="16">
        <f>IF(A82="","",IF(L82&gt;0,"Exonération",IF(U82=0,"À vérifier","Prévision calculée")))</f>
        <v/>
      </c>
    </row>
    <row r="83">
      <c r="A83" s="6" t="n"/>
      <c r="B83" s="7" t="n"/>
      <c r="C83" s="8" t="n"/>
      <c r="D83" s="7" t="n"/>
      <c r="E83" s="7" t="n"/>
      <c r="F83" s="30" t="n"/>
      <c r="G83" s="7" t="n"/>
      <c r="H83" s="31" t="n"/>
      <c r="I83" s="32" t="n"/>
      <c r="J83" s="33" t="n"/>
      <c r="K83" s="34">
        <f>IF(OR(A83="",I83="",J83=""),"",I83*(1+J83))</f>
        <v/>
      </c>
      <c r="L83" s="33" t="n"/>
      <c r="M83" s="34">
        <f>IF(OR(A83="",K83="",L83=""),"",K83*(1-L83))</f>
        <v/>
      </c>
      <c r="N83" s="33" t="n"/>
      <c r="O83" s="33" t="n"/>
      <c r="P83" s="33" t="n"/>
      <c r="Q83" s="35">
        <f>IF(OR(A83="",N83="",O83="",P83=""),"",SUM(N83:P83))</f>
        <v/>
      </c>
      <c r="R83" s="34">
        <f>IF(OR(A83="",M83="",Q83=""),"",M83*Q83)</f>
        <v/>
      </c>
      <c r="S83" s="32" t="n"/>
      <c r="T83" s="34">
        <f>IF(OR(A83="",R83=""),"",R83*'Paramètres'!$B$8)</f>
        <v/>
      </c>
      <c r="U83" s="34">
        <f>IF(OR(A83="",R83="",S83="",T83=""),"",SUM(R83:T83))</f>
        <v/>
      </c>
      <c r="V83" s="32" t="n"/>
      <c r="W83" s="34">
        <f>IF(OR(A83="",U83="",V83=""),"",U83-V83)</f>
        <v/>
      </c>
      <c r="X83" s="35">
        <f>IF(OR(A83="",W83="",V83=""),"",IFERROR(W83/V83,0))</f>
        <v/>
      </c>
      <c r="Y83" s="36" t="n"/>
      <c r="Z83" s="16">
        <f>IF(A83="","",IF(L83&gt;0,"Exonération",IF(U83=0,"À vérifier","Prévision calculée")))</f>
        <v/>
      </c>
    </row>
    <row r="84">
      <c r="A84" s="6" t="n"/>
      <c r="B84" s="7" t="n"/>
      <c r="C84" s="8" t="n"/>
      <c r="D84" s="7" t="n"/>
      <c r="E84" s="7" t="n"/>
      <c r="F84" s="30" t="n"/>
      <c r="G84" s="7" t="n"/>
      <c r="H84" s="31" t="n"/>
      <c r="I84" s="32" t="n"/>
      <c r="J84" s="33" t="n"/>
      <c r="K84" s="34">
        <f>IF(OR(A84="",I84="",J84=""),"",I84*(1+J84))</f>
        <v/>
      </c>
      <c r="L84" s="33" t="n"/>
      <c r="M84" s="34">
        <f>IF(OR(A84="",K84="",L84=""),"",K84*(1-L84))</f>
        <v/>
      </c>
      <c r="N84" s="33" t="n"/>
      <c r="O84" s="33" t="n"/>
      <c r="P84" s="33" t="n"/>
      <c r="Q84" s="35">
        <f>IF(OR(A84="",N84="",O84="",P84=""),"",SUM(N84:P84))</f>
        <v/>
      </c>
      <c r="R84" s="34">
        <f>IF(OR(A84="",M84="",Q84=""),"",M84*Q84)</f>
        <v/>
      </c>
      <c r="S84" s="32" t="n"/>
      <c r="T84" s="34">
        <f>IF(OR(A84="",R84=""),"",R84*'Paramètres'!$B$8)</f>
        <v/>
      </c>
      <c r="U84" s="34">
        <f>IF(OR(A84="",R84="",S84="",T84=""),"",SUM(R84:T84))</f>
        <v/>
      </c>
      <c r="V84" s="32" t="n"/>
      <c r="W84" s="34">
        <f>IF(OR(A84="",U84="",V84=""),"",U84-V84)</f>
        <v/>
      </c>
      <c r="X84" s="35">
        <f>IF(OR(A84="",W84="",V84=""),"",IFERROR(W84/V84,0))</f>
        <v/>
      </c>
      <c r="Y84" s="36" t="n"/>
      <c r="Z84" s="16">
        <f>IF(A84="","",IF(L84&gt;0,"Exonération",IF(U84=0,"À vérifier","Prévision calculée")))</f>
        <v/>
      </c>
    </row>
    <row r="85">
      <c r="A85" s="6" t="n"/>
      <c r="B85" s="7" t="n"/>
      <c r="C85" s="8" t="n"/>
      <c r="D85" s="7" t="n"/>
      <c r="E85" s="7" t="n"/>
      <c r="F85" s="30" t="n"/>
      <c r="G85" s="7" t="n"/>
      <c r="H85" s="31" t="n"/>
      <c r="I85" s="32" t="n"/>
      <c r="J85" s="33" t="n"/>
      <c r="K85" s="34">
        <f>IF(OR(A85="",I85="",J85=""),"",I85*(1+J85))</f>
        <v/>
      </c>
      <c r="L85" s="33" t="n"/>
      <c r="M85" s="34">
        <f>IF(OR(A85="",K85="",L85=""),"",K85*(1-L85))</f>
        <v/>
      </c>
      <c r="N85" s="33" t="n"/>
      <c r="O85" s="33" t="n"/>
      <c r="P85" s="33" t="n"/>
      <c r="Q85" s="35">
        <f>IF(OR(A85="",N85="",O85="",P85=""),"",SUM(N85:P85))</f>
        <v/>
      </c>
      <c r="R85" s="34">
        <f>IF(OR(A85="",M85="",Q85=""),"",M85*Q85)</f>
        <v/>
      </c>
      <c r="S85" s="32" t="n"/>
      <c r="T85" s="34">
        <f>IF(OR(A85="",R85=""),"",R85*'Paramètres'!$B$8)</f>
        <v/>
      </c>
      <c r="U85" s="34">
        <f>IF(OR(A85="",R85="",S85="",T85=""),"",SUM(R85:T85))</f>
        <v/>
      </c>
      <c r="V85" s="32" t="n"/>
      <c r="W85" s="34">
        <f>IF(OR(A85="",U85="",V85=""),"",U85-V85)</f>
        <v/>
      </c>
      <c r="X85" s="35">
        <f>IF(OR(A85="",W85="",V85=""),"",IFERROR(W85/V85,0))</f>
        <v/>
      </c>
      <c r="Y85" s="36" t="n"/>
      <c r="Z85" s="16">
        <f>IF(A85="","",IF(L85&gt;0,"Exonération",IF(U85=0,"À vérifier","Prévision calculée")))</f>
        <v/>
      </c>
    </row>
    <row r="86">
      <c r="A86" s="6" t="n"/>
      <c r="B86" s="7" t="n"/>
      <c r="C86" s="8" t="n"/>
      <c r="D86" s="7" t="n"/>
      <c r="E86" s="7" t="n"/>
      <c r="F86" s="30" t="n"/>
      <c r="G86" s="7" t="n"/>
      <c r="H86" s="31" t="n"/>
      <c r="I86" s="32" t="n"/>
      <c r="J86" s="33" t="n"/>
      <c r="K86" s="34">
        <f>IF(OR(A86="",I86="",J86=""),"",I86*(1+J86))</f>
        <v/>
      </c>
      <c r="L86" s="33" t="n"/>
      <c r="M86" s="34">
        <f>IF(OR(A86="",K86="",L86=""),"",K86*(1-L86))</f>
        <v/>
      </c>
      <c r="N86" s="33" t="n"/>
      <c r="O86" s="33" t="n"/>
      <c r="P86" s="33" t="n"/>
      <c r="Q86" s="35">
        <f>IF(OR(A86="",N86="",O86="",P86=""),"",SUM(N86:P86))</f>
        <v/>
      </c>
      <c r="R86" s="34">
        <f>IF(OR(A86="",M86="",Q86=""),"",M86*Q86)</f>
        <v/>
      </c>
      <c r="S86" s="32" t="n"/>
      <c r="T86" s="34">
        <f>IF(OR(A86="",R86=""),"",R86*'Paramètres'!$B$8)</f>
        <v/>
      </c>
      <c r="U86" s="34">
        <f>IF(OR(A86="",R86="",S86="",T86=""),"",SUM(R86:T86))</f>
        <v/>
      </c>
      <c r="V86" s="32" t="n"/>
      <c r="W86" s="34">
        <f>IF(OR(A86="",U86="",V86=""),"",U86-V86)</f>
        <v/>
      </c>
      <c r="X86" s="35">
        <f>IF(OR(A86="",W86="",V86=""),"",IFERROR(W86/V86,0))</f>
        <v/>
      </c>
      <c r="Y86" s="36" t="n"/>
      <c r="Z86" s="16">
        <f>IF(A86="","",IF(L86&gt;0,"Exonération",IF(U86=0,"À vérifier","Prévision calculée")))</f>
        <v/>
      </c>
    </row>
    <row r="87">
      <c r="A87" s="6" t="n"/>
      <c r="B87" s="7" t="n"/>
      <c r="C87" s="8" t="n"/>
      <c r="D87" s="7" t="n"/>
      <c r="E87" s="7" t="n"/>
      <c r="F87" s="30" t="n"/>
      <c r="G87" s="7" t="n"/>
      <c r="H87" s="31" t="n"/>
      <c r="I87" s="32" t="n"/>
      <c r="J87" s="33" t="n"/>
      <c r="K87" s="34">
        <f>IF(OR(A87="",I87="",J87=""),"",I87*(1+J87))</f>
        <v/>
      </c>
      <c r="L87" s="33" t="n"/>
      <c r="M87" s="34">
        <f>IF(OR(A87="",K87="",L87=""),"",K87*(1-L87))</f>
        <v/>
      </c>
      <c r="N87" s="33" t="n"/>
      <c r="O87" s="33" t="n"/>
      <c r="P87" s="33" t="n"/>
      <c r="Q87" s="35">
        <f>IF(OR(A87="",N87="",O87="",P87=""),"",SUM(N87:P87))</f>
        <v/>
      </c>
      <c r="R87" s="34">
        <f>IF(OR(A87="",M87="",Q87=""),"",M87*Q87)</f>
        <v/>
      </c>
      <c r="S87" s="32" t="n"/>
      <c r="T87" s="34">
        <f>IF(OR(A87="",R87=""),"",R87*'Paramètres'!$B$8)</f>
        <v/>
      </c>
      <c r="U87" s="34">
        <f>IF(OR(A87="",R87="",S87="",T87=""),"",SUM(R87:T87))</f>
        <v/>
      </c>
      <c r="V87" s="32" t="n"/>
      <c r="W87" s="34">
        <f>IF(OR(A87="",U87="",V87=""),"",U87-V87)</f>
        <v/>
      </c>
      <c r="X87" s="35">
        <f>IF(OR(A87="",W87="",V87=""),"",IFERROR(W87/V87,0))</f>
        <v/>
      </c>
      <c r="Y87" s="36" t="n"/>
      <c r="Z87" s="16">
        <f>IF(A87="","",IF(L87&gt;0,"Exonération",IF(U87=0,"À vérifier","Prévision calculée")))</f>
        <v/>
      </c>
    </row>
    <row r="88">
      <c r="A88" s="6" t="n"/>
      <c r="B88" s="7" t="n"/>
      <c r="C88" s="8" t="n"/>
      <c r="D88" s="7" t="n"/>
      <c r="E88" s="7" t="n"/>
      <c r="F88" s="30" t="n"/>
      <c r="G88" s="7" t="n"/>
      <c r="H88" s="31" t="n"/>
      <c r="I88" s="32" t="n"/>
      <c r="J88" s="33" t="n"/>
      <c r="K88" s="34">
        <f>IF(OR(A88="",I88="",J88=""),"",I88*(1+J88))</f>
        <v/>
      </c>
      <c r="L88" s="33" t="n"/>
      <c r="M88" s="34">
        <f>IF(OR(A88="",K88="",L88=""),"",K88*(1-L88))</f>
        <v/>
      </c>
      <c r="N88" s="33" t="n"/>
      <c r="O88" s="33" t="n"/>
      <c r="P88" s="33" t="n"/>
      <c r="Q88" s="35">
        <f>IF(OR(A88="",N88="",O88="",P88=""),"",SUM(N88:P88))</f>
        <v/>
      </c>
      <c r="R88" s="34">
        <f>IF(OR(A88="",M88="",Q88=""),"",M88*Q88)</f>
        <v/>
      </c>
      <c r="S88" s="32" t="n"/>
      <c r="T88" s="34">
        <f>IF(OR(A88="",R88=""),"",R88*'Paramètres'!$B$8)</f>
        <v/>
      </c>
      <c r="U88" s="34">
        <f>IF(OR(A88="",R88="",S88="",T88=""),"",SUM(R88:T88))</f>
        <v/>
      </c>
      <c r="V88" s="32" t="n"/>
      <c r="W88" s="34">
        <f>IF(OR(A88="",U88="",V88=""),"",U88-V88)</f>
        <v/>
      </c>
      <c r="X88" s="35">
        <f>IF(OR(A88="",W88="",V88=""),"",IFERROR(W88/V88,0))</f>
        <v/>
      </c>
      <c r="Y88" s="36" t="n"/>
      <c r="Z88" s="16">
        <f>IF(A88="","",IF(L88&gt;0,"Exonération",IF(U88=0,"À vérifier","Prévision calculée")))</f>
        <v/>
      </c>
    </row>
    <row r="89">
      <c r="A89" s="6" t="n"/>
      <c r="B89" s="7" t="n"/>
      <c r="C89" s="8" t="n"/>
      <c r="D89" s="7" t="n"/>
      <c r="E89" s="7" t="n"/>
      <c r="F89" s="30" t="n"/>
      <c r="G89" s="7" t="n"/>
      <c r="H89" s="31" t="n"/>
      <c r="I89" s="32" t="n"/>
      <c r="J89" s="33" t="n"/>
      <c r="K89" s="34">
        <f>IF(OR(A89="",I89="",J89=""),"",I89*(1+J89))</f>
        <v/>
      </c>
      <c r="L89" s="33" t="n"/>
      <c r="M89" s="34">
        <f>IF(OR(A89="",K89="",L89=""),"",K89*(1-L89))</f>
        <v/>
      </c>
      <c r="N89" s="33" t="n"/>
      <c r="O89" s="33" t="n"/>
      <c r="P89" s="33" t="n"/>
      <c r="Q89" s="35">
        <f>IF(OR(A89="",N89="",O89="",P89=""),"",SUM(N89:P89))</f>
        <v/>
      </c>
      <c r="R89" s="34">
        <f>IF(OR(A89="",M89="",Q89=""),"",M89*Q89)</f>
        <v/>
      </c>
      <c r="S89" s="32" t="n"/>
      <c r="T89" s="34">
        <f>IF(OR(A89="",R89=""),"",R89*'Paramètres'!$B$8)</f>
        <v/>
      </c>
      <c r="U89" s="34">
        <f>IF(OR(A89="",R89="",S89="",T89=""),"",SUM(R89:T89))</f>
        <v/>
      </c>
      <c r="V89" s="32" t="n"/>
      <c r="W89" s="34">
        <f>IF(OR(A89="",U89="",V89=""),"",U89-V89)</f>
        <v/>
      </c>
      <c r="X89" s="35">
        <f>IF(OR(A89="",W89="",V89=""),"",IFERROR(W89/V89,0))</f>
        <v/>
      </c>
      <c r="Y89" s="36" t="n"/>
      <c r="Z89" s="16">
        <f>IF(A89="","",IF(L89&gt;0,"Exonération",IF(U89=0,"À vérifier","Prévision calculée")))</f>
        <v/>
      </c>
    </row>
    <row r="90">
      <c r="A90" s="6" t="n"/>
      <c r="B90" s="7" t="n"/>
      <c r="C90" s="8" t="n"/>
      <c r="D90" s="7" t="n"/>
      <c r="E90" s="7" t="n"/>
      <c r="F90" s="30" t="n"/>
      <c r="G90" s="7" t="n"/>
      <c r="H90" s="31" t="n"/>
      <c r="I90" s="32" t="n"/>
      <c r="J90" s="33" t="n"/>
      <c r="K90" s="34">
        <f>IF(OR(A90="",I90="",J90=""),"",I90*(1+J90))</f>
        <v/>
      </c>
      <c r="L90" s="33" t="n"/>
      <c r="M90" s="34">
        <f>IF(OR(A90="",K90="",L90=""),"",K90*(1-L90))</f>
        <v/>
      </c>
      <c r="N90" s="33" t="n"/>
      <c r="O90" s="33" t="n"/>
      <c r="P90" s="33" t="n"/>
      <c r="Q90" s="35">
        <f>IF(OR(A90="",N90="",O90="",P90=""),"",SUM(N90:P90))</f>
        <v/>
      </c>
      <c r="R90" s="34">
        <f>IF(OR(A90="",M90="",Q90=""),"",M90*Q90)</f>
        <v/>
      </c>
      <c r="S90" s="32" t="n"/>
      <c r="T90" s="34">
        <f>IF(OR(A90="",R90=""),"",R90*'Paramètres'!$B$8)</f>
        <v/>
      </c>
      <c r="U90" s="34">
        <f>IF(OR(A90="",R90="",S90="",T90=""),"",SUM(R90:T90))</f>
        <v/>
      </c>
      <c r="V90" s="32" t="n"/>
      <c r="W90" s="34">
        <f>IF(OR(A90="",U90="",V90=""),"",U90-V90)</f>
        <v/>
      </c>
      <c r="X90" s="35">
        <f>IF(OR(A90="",W90="",V90=""),"",IFERROR(W90/V90,0))</f>
        <v/>
      </c>
      <c r="Y90" s="36" t="n"/>
      <c r="Z90" s="16">
        <f>IF(A90="","",IF(L90&gt;0,"Exonération",IF(U90=0,"À vérifier","Prévision calculée")))</f>
        <v/>
      </c>
    </row>
    <row r="91">
      <c r="A91" s="6" t="n"/>
      <c r="B91" s="7" t="n"/>
      <c r="C91" s="8" t="n"/>
      <c r="D91" s="7" t="n"/>
      <c r="E91" s="7" t="n"/>
      <c r="F91" s="30" t="n"/>
      <c r="G91" s="7" t="n"/>
      <c r="H91" s="31" t="n"/>
      <c r="I91" s="32" t="n"/>
      <c r="J91" s="33" t="n"/>
      <c r="K91" s="34">
        <f>IF(OR(A91="",I91="",J91=""),"",I91*(1+J91))</f>
        <v/>
      </c>
      <c r="L91" s="33" t="n"/>
      <c r="M91" s="34">
        <f>IF(OR(A91="",K91="",L91=""),"",K91*(1-L91))</f>
        <v/>
      </c>
      <c r="N91" s="33" t="n"/>
      <c r="O91" s="33" t="n"/>
      <c r="P91" s="33" t="n"/>
      <c r="Q91" s="35">
        <f>IF(OR(A91="",N91="",O91="",P91=""),"",SUM(N91:P91))</f>
        <v/>
      </c>
      <c r="R91" s="34">
        <f>IF(OR(A91="",M91="",Q91=""),"",M91*Q91)</f>
        <v/>
      </c>
      <c r="S91" s="32" t="n"/>
      <c r="T91" s="34">
        <f>IF(OR(A91="",R91=""),"",R91*'Paramètres'!$B$8)</f>
        <v/>
      </c>
      <c r="U91" s="34">
        <f>IF(OR(A91="",R91="",S91="",T91=""),"",SUM(R91:T91))</f>
        <v/>
      </c>
      <c r="V91" s="32" t="n"/>
      <c r="W91" s="34">
        <f>IF(OR(A91="",U91="",V91=""),"",U91-V91)</f>
        <v/>
      </c>
      <c r="X91" s="35">
        <f>IF(OR(A91="",W91="",V91=""),"",IFERROR(W91/V91,0))</f>
        <v/>
      </c>
      <c r="Y91" s="36" t="n"/>
      <c r="Z91" s="16">
        <f>IF(A91="","",IF(L91&gt;0,"Exonération",IF(U91=0,"À vérifier","Prévision calculée")))</f>
        <v/>
      </c>
    </row>
    <row r="92">
      <c r="A92" s="6" t="n"/>
      <c r="B92" s="7" t="n"/>
      <c r="C92" s="8" t="n"/>
      <c r="D92" s="7" t="n"/>
      <c r="E92" s="7" t="n"/>
      <c r="F92" s="30" t="n"/>
      <c r="G92" s="7" t="n"/>
      <c r="H92" s="31" t="n"/>
      <c r="I92" s="32" t="n"/>
      <c r="J92" s="33" t="n"/>
      <c r="K92" s="34">
        <f>IF(OR(A92="",I92="",J92=""),"",I92*(1+J92))</f>
        <v/>
      </c>
      <c r="L92" s="33" t="n"/>
      <c r="M92" s="34">
        <f>IF(OR(A92="",K92="",L92=""),"",K92*(1-L92))</f>
        <v/>
      </c>
      <c r="N92" s="33" t="n"/>
      <c r="O92" s="33" t="n"/>
      <c r="P92" s="33" t="n"/>
      <c r="Q92" s="35">
        <f>IF(OR(A92="",N92="",O92="",P92=""),"",SUM(N92:P92))</f>
        <v/>
      </c>
      <c r="R92" s="34">
        <f>IF(OR(A92="",M92="",Q92=""),"",M92*Q92)</f>
        <v/>
      </c>
      <c r="S92" s="32" t="n"/>
      <c r="T92" s="34">
        <f>IF(OR(A92="",R92=""),"",R92*'Paramètres'!$B$8)</f>
        <v/>
      </c>
      <c r="U92" s="34">
        <f>IF(OR(A92="",R92="",S92="",T92=""),"",SUM(R92:T92))</f>
        <v/>
      </c>
      <c r="V92" s="32" t="n"/>
      <c r="W92" s="34">
        <f>IF(OR(A92="",U92="",V92=""),"",U92-V92)</f>
        <v/>
      </c>
      <c r="X92" s="35">
        <f>IF(OR(A92="",W92="",V92=""),"",IFERROR(W92/V92,0))</f>
        <v/>
      </c>
      <c r="Y92" s="36" t="n"/>
      <c r="Z92" s="16">
        <f>IF(A92="","",IF(L92&gt;0,"Exonération",IF(U92=0,"À vérifier","Prévision calculée")))</f>
        <v/>
      </c>
    </row>
    <row r="93">
      <c r="A93" s="6" t="n"/>
      <c r="B93" s="7" t="n"/>
      <c r="C93" s="8" t="n"/>
      <c r="D93" s="7" t="n"/>
      <c r="E93" s="7" t="n"/>
      <c r="F93" s="30" t="n"/>
      <c r="G93" s="7" t="n"/>
      <c r="H93" s="31" t="n"/>
      <c r="I93" s="32" t="n"/>
      <c r="J93" s="33" t="n"/>
      <c r="K93" s="34">
        <f>IF(OR(A93="",I93="",J93=""),"",I93*(1+J93))</f>
        <v/>
      </c>
      <c r="L93" s="33" t="n"/>
      <c r="M93" s="34">
        <f>IF(OR(A93="",K93="",L93=""),"",K93*(1-L93))</f>
        <v/>
      </c>
      <c r="N93" s="33" t="n"/>
      <c r="O93" s="33" t="n"/>
      <c r="P93" s="33" t="n"/>
      <c r="Q93" s="35">
        <f>IF(OR(A93="",N93="",O93="",P93=""),"",SUM(N93:P93))</f>
        <v/>
      </c>
      <c r="R93" s="34">
        <f>IF(OR(A93="",M93="",Q93=""),"",M93*Q93)</f>
        <v/>
      </c>
      <c r="S93" s="32" t="n"/>
      <c r="T93" s="34">
        <f>IF(OR(A93="",R93=""),"",R93*'Paramètres'!$B$8)</f>
        <v/>
      </c>
      <c r="U93" s="34">
        <f>IF(OR(A93="",R93="",S93="",T93=""),"",SUM(R93:T93))</f>
        <v/>
      </c>
      <c r="V93" s="32" t="n"/>
      <c r="W93" s="34">
        <f>IF(OR(A93="",U93="",V93=""),"",U93-V93)</f>
        <v/>
      </c>
      <c r="X93" s="35">
        <f>IF(OR(A93="",W93="",V93=""),"",IFERROR(W93/V93,0))</f>
        <v/>
      </c>
      <c r="Y93" s="36" t="n"/>
      <c r="Z93" s="16">
        <f>IF(A93="","",IF(L93&gt;0,"Exonération",IF(U93=0,"À vérifier","Prévision calculée")))</f>
        <v/>
      </c>
    </row>
    <row r="94">
      <c r="A94" s="6" t="n"/>
      <c r="B94" s="7" t="n"/>
      <c r="C94" s="8" t="n"/>
      <c r="D94" s="7" t="n"/>
      <c r="E94" s="7" t="n"/>
      <c r="F94" s="30" t="n"/>
      <c r="G94" s="7" t="n"/>
      <c r="H94" s="31" t="n"/>
      <c r="I94" s="32" t="n"/>
      <c r="J94" s="33" t="n"/>
      <c r="K94" s="34">
        <f>IF(OR(A94="",I94="",J94=""),"",I94*(1+J94))</f>
        <v/>
      </c>
      <c r="L94" s="33" t="n"/>
      <c r="M94" s="34">
        <f>IF(OR(A94="",K94="",L94=""),"",K94*(1-L94))</f>
        <v/>
      </c>
      <c r="N94" s="33" t="n"/>
      <c r="O94" s="33" t="n"/>
      <c r="P94" s="33" t="n"/>
      <c r="Q94" s="35">
        <f>IF(OR(A94="",N94="",O94="",P94=""),"",SUM(N94:P94))</f>
        <v/>
      </c>
      <c r="R94" s="34">
        <f>IF(OR(A94="",M94="",Q94=""),"",M94*Q94)</f>
        <v/>
      </c>
      <c r="S94" s="32" t="n"/>
      <c r="T94" s="34">
        <f>IF(OR(A94="",R94=""),"",R94*'Paramètres'!$B$8)</f>
        <v/>
      </c>
      <c r="U94" s="34">
        <f>IF(OR(A94="",R94="",S94="",T94=""),"",SUM(R94:T94))</f>
        <v/>
      </c>
      <c r="V94" s="32" t="n"/>
      <c r="W94" s="34">
        <f>IF(OR(A94="",U94="",V94=""),"",U94-V94)</f>
        <v/>
      </c>
      <c r="X94" s="35">
        <f>IF(OR(A94="",W94="",V94=""),"",IFERROR(W94/V94,0))</f>
        <v/>
      </c>
      <c r="Y94" s="36" t="n"/>
      <c r="Z94" s="16">
        <f>IF(A94="","",IF(L94&gt;0,"Exonération",IF(U94=0,"À vérifier","Prévision calculée")))</f>
        <v/>
      </c>
    </row>
    <row r="95">
      <c r="A95" s="6" t="n"/>
      <c r="B95" s="7" t="n"/>
      <c r="C95" s="8" t="n"/>
      <c r="D95" s="7" t="n"/>
      <c r="E95" s="7" t="n"/>
      <c r="F95" s="30" t="n"/>
      <c r="G95" s="7" t="n"/>
      <c r="H95" s="31" t="n"/>
      <c r="I95" s="32" t="n"/>
      <c r="J95" s="33" t="n"/>
      <c r="K95" s="34">
        <f>IF(OR(A95="",I95="",J95=""),"",I95*(1+J95))</f>
        <v/>
      </c>
      <c r="L95" s="33" t="n"/>
      <c r="M95" s="34">
        <f>IF(OR(A95="",K95="",L95=""),"",K95*(1-L95))</f>
        <v/>
      </c>
      <c r="N95" s="33" t="n"/>
      <c r="O95" s="33" t="n"/>
      <c r="P95" s="33" t="n"/>
      <c r="Q95" s="35">
        <f>IF(OR(A95="",N95="",O95="",P95=""),"",SUM(N95:P95))</f>
        <v/>
      </c>
      <c r="R95" s="34">
        <f>IF(OR(A95="",M95="",Q95=""),"",M95*Q95)</f>
        <v/>
      </c>
      <c r="S95" s="32" t="n"/>
      <c r="T95" s="34">
        <f>IF(OR(A95="",R95=""),"",R95*'Paramètres'!$B$8)</f>
        <v/>
      </c>
      <c r="U95" s="34">
        <f>IF(OR(A95="",R95="",S95="",T95=""),"",SUM(R95:T95))</f>
        <v/>
      </c>
      <c r="V95" s="32" t="n"/>
      <c r="W95" s="34">
        <f>IF(OR(A95="",U95="",V95=""),"",U95-V95)</f>
        <v/>
      </c>
      <c r="X95" s="35">
        <f>IF(OR(A95="",W95="",V95=""),"",IFERROR(W95/V95,0))</f>
        <v/>
      </c>
      <c r="Y95" s="36" t="n"/>
      <c r="Z95" s="16">
        <f>IF(A95="","",IF(L95&gt;0,"Exonération",IF(U95=0,"À vérifier","Prévision calculée")))</f>
        <v/>
      </c>
    </row>
    <row r="96">
      <c r="A96" s="6" t="n"/>
      <c r="B96" s="7" t="n"/>
      <c r="C96" s="8" t="n"/>
      <c r="D96" s="7" t="n"/>
      <c r="E96" s="7" t="n"/>
      <c r="F96" s="30" t="n"/>
      <c r="G96" s="7" t="n"/>
      <c r="H96" s="31" t="n"/>
      <c r="I96" s="32" t="n"/>
      <c r="J96" s="33" t="n"/>
      <c r="K96" s="34">
        <f>IF(OR(A96="",I96="",J96=""),"",I96*(1+J96))</f>
        <v/>
      </c>
      <c r="L96" s="33" t="n"/>
      <c r="M96" s="34">
        <f>IF(OR(A96="",K96="",L96=""),"",K96*(1-L96))</f>
        <v/>
      </c>
      <c r="N96" s="33" t="n"/>
      <c r="O96" s="33" t="n"/>
      <c r="P96" s="33" t="n"/>
      <c r="Q96" s="35">
        <f>IF(OR(A96="",N96="",O96="",P96=""),"",SUM(N96:P96))</f>
        <v/>
      </c>
      <c r="R96" s="34">
        <f>IF(OR(A96="",M96="",Q96=""),"",M96*Q96)</f>
        <v/>
      </c>
      <c r="S96" s="32" t="n"/>
      <c r="T96" s="34">
        <f>IF(OR(A96="",R96=""),"",R96*'Paramètres'!$B$8)</f>
        <v/>
      </c>
      <c r="U96" s="34">
        <f>IF(OR(A96="",R96="",S96="",T96=""),"",SUM(R96:T96))</f>
        <v/>
      </c>
      <c r="V96" s="32" t="n"/>
      <c r="W96" s="34">
        <f>IF(OR(A96="",U96="",V96=""),"",U96-V96)</f>
        <v/>
      </c>
      <c r="X96" s="35">
        <f>IF(OR(A96="",W96="",V96=""),"",IFERROR(W96/V96,0))</f>
        <v/>
      </c>
      <c r="Y96" s="36" t="n"/>
      <c r="Z96" s="16">
        <f>IF(A96="","",IF(L96&gt;0,"Exonération",IF(U96=0,"À vérifier","Prévision calculée")))</f>
        <v/>
      </c>
    </row>
    <row r="97">
      <c r="A97" s="6" t="n"/>
      <c r="B97" s="7" t="n"/>
      <c r="C97" s="8" t="n"/>
      <c r="D97" s="7" t="n"/>
      <c r="E97" s="7" t="n"/>
      <c r="F97" s="30" t="n"/>
      <c r="G97" s="7" t="n"/>
      <c r="H97" s="31" t="n"/>
      <c r="I97" s="32" t="n"/>
      <c r="J97" s="33" t="n"/>
      <c r="K97" s="34">
        <f>IF(OR(A97="",I97="",J97=""),"",I97*(1+J97))</f>
        <v/>
      </c>
      <c r="L97" s="33" t="n"/>
      <c r="M97" s="34">
        <f>IF(OR(A97="",K97="",L97=""),"",K97*(1-L97))</f>
        <v/>
      </c>
      <c r="N97" s="33" t="n"/>
      <c r="O97" s="33" t="n"/>
      <c r="P97" s="33" t="n"/>
      <c r="Q97" s="35">
        <f>IF(OR(A97="",N97="",O97="",P97=""),"",SUM(N97:P97))</f>
        <v/>
      </c>
      <c r="R97" s="34">
        <f>IF(OR(A97="",M97="",Q97=""),"",M97*Q97)</f>
        <v/>
      </c>
      <c r="S97" s="32" t="n"/>
      <c r="T97" s="34">
        <f>IF(OR(A97="",R97=""),"",R97*'Paramètres'!$B$8)</f>
        <v/>
      </c>
      <c r="U97" s="34">
        <f>IF(OR(A97="",R97="",S97="",T97=""),"",SUM(R97:T97))</f>
        <v/>
      </c>
      <c r="V97" s="32" t="n"/>
      <c r="W97" s="34">
        <f>IF(OR(A97="",U97="",V97=""),"",U97-V97)</f>
        <v/>
      </c>
      <c r="X97" s="35">
        <f>IF(OR(A97="",W97="",V97=""),"",IFERROR(W97/V97,0))</f>
        <v/>
      </c>
      <c r="Y97" s="36" t="n"/>
      <c r="Z97" s="16">
        <f>IF(A97="","",IF(L97&gt;0,"Exonération",IF(U97=0,"À vérifier","Prévision calculée")))</f>
        <v/>
      </c>
    </row>
    <row r="98">
      <c r="A98" s="6" t="n"/>
      <c r="B98" s="7" t="n"/>
      <c r="C98" s="8" t="n"/>
      <c r="D98" s="7" t="n"/>
      <c r="E98" s="7" t="n"/>
      <c r="F98" s="30" t="n"/>
      <c r="G98" s="7" t="n"/>
      <c r="H98" s="31" t="n"/>
      <c r="I98" s="32" t="n"/>
      <c r="J98" s="33" t="n"/>
      <c r="K98" s="34">
        <f>IF(OR(A98="",I98="",J98=""),"",I98*(1+J98))</f>
        <v/>
      </c>
      <c r="L98" s="33" t="n"/>
      <c r="M98" s="34">
        <f>IF(OR(A98="",K98="",L98=""),"",K98*(1-L98))</f>
        <v/>
      </c>
      <c r="N98" s="33" t="n"/>
      <c r="O98" s="33" t="n"/>
      <c r="P98" s="33" t="n"/>
      <c r="Q98" s="35">
        <f>IF(OR(A98="",N98="",O98="",P98=""),"",SUM(N98:P98))</f>
        <v/>
      </c>
      <c r="R98" s="34">
        <f>IF(OR(A98="",M98="",Q98=""),"",M98*Q98)</f>
        <v/>
      </c>
      <c r="S98" s="32" t="n"/>
      <c r="T98" s="34">
        <f>IF(OR(A98="",R98=""),"",R98*'Paramètres'!$B$8)</f>
        <v/>
      </c>
      <c r="U98" s="34">
        <f>IF(OR(A98="",R98="",S98="",T98=""),"",SUM(R98:T98))</f>
        <v/>
      </c>
      <c r="V98" s="32" t="n"/>
      <c r="W98" s="34">
        <f>IF(OR(A98="",U98="",V98=""),"",U98-V98)</f>
        <v/>
      </c>
      <c r="X98" s="35">
        <f>IF(OR(A98="",W98="",V98=""),"",IFERROR(W98/V98,0))</f>
        <v/>
      </c>
      <c r="Y98" s="36" t="n"/>
      <c r="Z98" s="16">
        <f>IF(A98="","",IF(L98&gt;0,"Exonération",IF(U98=0,"À vérifier","Prévision calculée")))</f>
        <v/>
      </c>
    </row>
    <row r="99">
      <c r="A99" s="6" t="n"/>
      <c r="B99" s="7" t="n"/>
      <c r="C99" s="8" t="n"/>
      <c r="D99" s="7" t="n"/>
      <c r="E99" s="7" t="n"/>
      <c r="F99" s="30" t="n"/>
      <c r="G99" s="7" t="n"/>
      <c r="H99" s="31" t="n"/>
      <c r="I99" s="32" t="n"/>
      <c r="J99" s="33" t="n"/>
      <c r="K99" s="34">
        <f>IF(OR(A99="",I99="",J99=""),"",I99*(1+J99))</f>
        <v/>
      </c>
      <c r="L99" s="33" t="n"/>
      <c r="M99" s="34">
        <f>IF(OR(A99="",K99="",L99=""),"",K99*(1-L99))</f>
        <v/>
      </c>
      <c r="N99" s="33" t="n"/>
      <c r="O99" s="33" t="n"/>
      <c r="P99" s="33" t="n"/>
      <c r="Q99" s="35">
        <f>IF(OR(A99="",N99="",O99="",P99=""),"",SUM(N99:P99))</f>
        <v/>
      </c>
      <c r="R99" s="34">
        <f>IF(OR(A99="",M99="",Q99=""),"",M99*Q99)</f>
        <v/>
      </c>
      <c r="S99" s="32" t="n"/>
      <c r="T99" s="34">
        <f>IF(OR(A99="",R99=""),"",R99*'Paramètres'!$B$8)</f>
        <v/>
      </c>
      <c r="U99" s="34">
        <f>IF(OR(A99="",R99="",S99="",T99=""),"",SUM(R99:T99))</f>
        <v/>
      </c>
      <c r="V99" s="32" t="n"/>
      <c r="W99" s="34">
        <f>IF(OR(A99="",U99="",V99=""),"",U99-V99)</f>
        <v/>
      </c>
      <c r="X99" s="35">
        <f>IF(OR(A99="",W99="",V99=""),"",IFERROR(W99/V99,0))</f>
        <v/>
      </c>
      <c r="Y99" s="36" t="n"/>
      <c r="Z99" s="16">
        <f>IF(A99="","",IF(L99&gt;0,"Exonération",IF(U99=0,"À vérifier","Prévision calculée")))</f>
        <v/>
      </c>
    </row>
    <row r="100">
      <c r="A100" s="6" t="n"/>
      <c r="B100" s="7" t="n"/>
      <c r="C100" s="8" t="n"/>
      <c r="D100" s="7" t="n"/>
      <c r="E100" s="7" t="n"/>
      <c r="F100" s="30" t="n"/>
      <c r="G100" s="7" t="n"/>
      <c r="H100" s="31" t="n"/>
      <c r="I100" s="32" t="n"/>
      <c r="J100" s="33" t="n"/>
      <c r="K100" s="34">
        <f>IF(OR(A100="",I100="",J100=""),"",I100*(1+J100))</f>
        <v/>
      </c>
      <c r="L100" s="33" t="n"/>
      <c r="M100" s="34">
        <f>IF(OR(A100="",K100="",L100=""),"",K100*(1-L100))</f>
        <v/>
      </c>
      <c r="N100" s="33" t="n"/>
      <c r="O100" s="33" t="n"/>
      <c r="P100" s="33" t="n"/>
      <c r="Q100" s="35">
        <f>IF(OR(A100="",N100="",O100="",P100=""),"",SUM(N100:P100))</f>
        <v/>
      </c>
      <c r="R100" s="34">
        <f>IF(OR(A100="",M100="",Q100=""),"",M100*Q100)</f>
        <v/>
      </c>
      <c r="S100" s="32" t="n"/>
      <c r="T100" s="34">
        <f>IF(OR(A100="",R100=""),"",R100*'Paramètres'!$B$8)</f>
        <v/>
      </c>
      <c r="U100" s="34">
        <f>IF(OR(A100="",R100="",S100="",T100=""),"",SUM(R100:T100))</f>
        <v/>
      </c>
      <c r="V100" s="32" t="n"/>
      <c r="W100" s="34">
        <f>IF(OR(A100="",U100="",V100=""),"",U100-V100)</f>
        <v/>
      </c>
      <c r="X100" s="35">
        <f>IF(OR(A100="",W100="",V100=""),"",IFERROR(W100/V100,0))</f>
        <v/>
      </c>
      <c r="Y100" s="36" t="n"/>
      <c r="Z100" s="16">
        <f>IF(A100="","",IF(L100&gt;0,"Exonération",IF(U100=0,"À vérifier","Prévision calculée")))</f>
        <v/>
      </c>
    </row>
    <row r="101">
      <c r="A101" s="6" t="n"/>
      <c r="B101" s="7" t="n"/>
      <c r="C101" s="8" t="n"/>
      <c r="D101" s="7" t="n"/>
      <c r="E101" s="7" t="n"/>
      <c r="F101" s="30" t="n"/>
      <c r="G101" s="7" t="n"/>
      <c r="H101" s="31" t="n"/>
      <c r="I101" s="32" t="n"/>
      <c r="J101" s="33" t="n"/>
      <c r="K101" s="34">
        <f>IF(OR(A101="",I101="",J101=""),"",I101*(1+J101))</f>
        <v/>
      </c>
      <c r="L101" s="33" t="n"/>
      <c r="M101" s="34">
        <f>IF(OR(A101="",K101="",L101=""),"",K101*(1-L101))</f>
        <v/>
      </c>
      <c r="N101" s="33" t="n"/>
      <c r="O101" s="33" t="n"/>
      <c r="P101" s="33" t="n"/>
      <c r="Q101" s="35">
        <f>IF(OR(A101="",N101="",O101="",P101=""),"",SUM(N101:P101))</f>
        <v/>
      </c>
      <c r="R101" s="34">
        <f>IF(OR(A101="",M101="",Q101=""),"",M101*Q101)</f>
        <v/>
      </c>
      <c r="S101" s="32" t="n"/>
      <c r="T101" s="34">
        <f>IF(OR(A101="",R101=""),"",R101*'Paramètres'!$B$8)</f>
        <v/>
      </c>
      <c r="U101" s="34">
        <f>IF(OR(A101="",R101="",S101="",T101=""),"",SUM(R101:T101))</f>
        <v/>
      </c>
      <c r="V101" s="32" t="n"/>
      <c r="W101" s="34">
        <f>IF(OR(A101="",U101="",V101=""),"",U101-V101)</f>
        <v/>
      </c>
      <c r="X101" s="35">
        <f>IF(OR(A101="",W101="",V101=""),"",IFERROR(W101/V101,0))</f>
        <v/>
      </c>
      <c r="Y101" s="36" t="n"/>
      <c r="Z101" s="16">
        <f>IF(A101="","",IF(L101&gt;0,"Exonération",IF(U101=0,"À vérifier","Prévision calculée")))</f>
        <v/>
      </c>
    </row>
    <row r="102">
      <c r="A102" s="6" t="n"/>
      <c r="B102" s="7" t="n"/>
      <c r="C102" s="8" t="n"/>
      <c r="D102" s="7" t="n"/>
      <c r="E102" s="7" t="n"/>
      <c r="F102" s="30" t="n"/>
      <c r="G102" s="7" t="n"/>
      <c r="H102" s="31" t="n"/>
      <c r="I102" s="32" t="n"/>
      <c r="J102" s="33" t="n"/>
      <c r="K102" s="34">
        <f>IF(OR(A102="",I102="",J102=""),"",I102*(1+J102))</f>
        <v/>
      </c>
      <c r="L102" s="33" t="n"/>
      <c r="M102" s="34">
        <f>IF(OR(A102="",K102="",L102=""),"",K102*(1-L102))</f>
        <v/>
      </c>
      <c r="N102" s="33" t="n"/>
      <c r="O102" s="33" t="n"/>
      <c r="P102" s="33" t="n"/>
      <c r="Q102" s="35">
        <f>IF(OR(A102="",N102="",O102="",P102=""),"",SUM(N102:P102))</f>
        <v/>
      </c>
      <c r="R102" s="34">
        <f>IF(OR(A102="",M102="",Q102=""),"",M102*Q102)</f>
        <v/>
      </c>
      <c r="S102" s="32" t="n"/>
      <c r="T102" s="34">
        <f>IF(OR(A102="",R102=""),"",R102*'Paramètres'!$B$8)</f>
        <v/>
      </c>
      <c r="U102" s="34">
        <f>IF(OR(A102="",R102="",S102="",T102=""),"",SUM(R102:T102))</f>
        <v/>
      </c>
      <c r="V102" s="32" t="n"/>
      <c r="W102" s="34">
        <f>IF(OR(A102="",U102="",V102=""),"",U102-V102)</f>
        <v/>
      </c>
      <c r="X102" s="35">
        <f>IF(OR(A102="",W102="",V102=""),"",IFERROR(W102/V102,0))</f>
        <v/>
      </c>
      <c r="Y102" s="36" t="n"/>
      <c r="Z102" s="16">
        <f>IF(A102="","",IF(L102&gt;0,"Exonération",IF(U102=0,"À vérifier","Prévision calculée")))</f>
        <v/>
      </c>
    </row>
    <row r="103">
      <c r="A103" s="6" t="n"/>
      <c r="B103" s="7" t="n"/>
      <c r="C103" s="8" t="n"/>
      <c r="D103" s="7" t="n"/>
      <c r="E103" s="7" t="n"/>
      <c r="F103" s="30" t="n"/>
      <c r="G103" s="7" t="n"/>
      <c r="H103" s="31" t="n"/>
      <c r="I103" s="32" t="n"/>
      <c r="J103" s="33" t="n"/>
      <c r="K103" s="34">
        <f>IF(OR(A103="",I103="",J103=""),"",I103*(1+J103))</f>
        <v/>
      </c>
      <c r="L103" s="33" t="n"/>
      <c r="M103" s="34">
        <f>IF(OR(A103="",K103="",L103=""),"",K103*(1-L103))</f>
        <v/>
      </c>
      <c r="N103" s="33" t="n"/>
      <c r="O103" s="33" t="n"/>
      <c r="P103" s="33" t="n"/>
      <c r="Q103" s="35">
        <f>IF(OR(A103="",N103="",O103="",P103=""),"",SUM(N103:P103))</f>
        <v/>
      </c>
      <c r="R103" s="34">
        <f>IF(OR(A103="",M103="",Q103=""),"",M103*Q103)</f>
        <v/>
      </c>
      <c r="S103" s="32" t="n"/>
      <c r="T103" s="34">
        <f>IF(OR(A103="",R103=""),"",R103*'Paramètres'!$B$8)</f>
        <v/>
      </c>
      <c r="U103" s="34">
        <f>IF(OR(A103="",R103="",S103="",T103=""),"",SUM(R103:T103))</f>
        <v/>
      </c>
      <c r="V103" s="32" t="n"/>
      <c r="W103" s="34">
        <f>IF(OR(A103="",U103="",V103=""),"",U103-V103)</f>
        <v/>
      </c>
      <c r="X103" s="35">
        <f>IF(OR(A103="",W103="",V103=""),"",IFERROR(W103/V103,0))</f>
        <v/>
      </c>
      <c r="Y103" s="36" t="n"/>
      <c r="Z103" s="16">
        <f>IF(A103="","",IF(L103&gt;0,"Exonération",IF(U103=0,"À vérifier","Prévision calculée")))</f>
        <v/>
      </c>
    </row>
  </sheetData>
  <autoFilter ref="A3:Z103"/>
  <mergeCells count="2">
    <mergeCell ref="A1:Z1"/>
    <mergeCell ref="A2:Z2"/>
  </mergeCells>
  <conditionalFormatting sqref="W4:W103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X4:X103">
    <cfRule type="expression" priority="3" dxfId="0">
      <formula>AND($X4&lt;&gt;"",$X4&gt;'Paramètres'!$B$7)</formula>
    </cfRule>
  </conditionalFormatting>
  <conditionalFormatting sqref="Z4:Z103">
    <cfRule type="expression" priority="4" dxfId="1">
      <formula>$Z4="Exonération"</formula>
    </cfRule>
    <cfRule type="expression" priority="5" dxfId="0">
      <formula>$Z4="À vérifier"</formula>
    </cfRule>
  </conditionalFormatting>
  <dataValidations count="5">
    <dataValidation sqref="G4:G103" showErrorMessage="1" showInputMessage="1" allowBlank="1" type="list">
      <formula1>"Appartement,Maison,Local commercial"</formula1>
    </dataValidation>
    <dataValidation sqref="J4:J103 L4:L103 N4:P103" showErrorMessage="1" showInputMessage="1" allowBlank="1" type="decimal" operator="between">
      <formula1>0</formula1>
      <formula2>1</formula2>
    </dataValidation>
    <dataValidation sqref="I4:I103 S4:S103 V4:V103" showErrorMessage="1" showInputMessage="1" allowBlank="1" type="decimal" operator="greaterThanOrEqual">
      <formula1>0</formula1>
    </dataValidation>
    <dataValidation sqref="H4:H103" showErrorMessage="1" showInputMessage="1" allowBlank="1" type="decimal" operator="between">
      <formula1>1</formula1>
      <formula2>10000</formula2>
    </dataValidation>
    <dataValidation sqref="F4:F103" showErrorMessage="1" showInputMessage="1" allowBlank="1" type="whole" operator="between">
      <formula1>1000</formula1>
      <formula2>99999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19"/>
  <sheetViews>
    <sheetView showGridLines="0" workbookViewId="0">
      <pane ySplit="19" topLeftCell="A20" activePane="bottomLeft" state="frozen"/>
      <selection pane="bottomLeft" activeCell="A1" sqref="A1"/>
    </sheetView>
  </sheetViews>
  <sheetFormatPr baseColWidth="8" defaultRowHeight="15"/>
  <cols>
    <col width="42" customWidth="1" min="1" max="1"/>
    <col width="21" customWidth="1" min="2" max="2"/>
    <col width="20" customWidth="1" min="3" max="3"/>
    <col width="23" customWidth="1" min="4" max="4"/>
    <col width="22" customWidth="1" min="5" max="5"/>
    <col width="22" customWidth="1" min="6" max="6"/>
    <col width="22" customWidth="1" min="7" max="7"/>
    <col width="22" customWidth="1" min="8" max="8"/>
    <col width="3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</cols>
  <sheetData>
    <row r="1" ht="28" customHeight="1">
      <c r="A1" s="1" t="inlineStr">
        <is>
          <t>Synthèse prévisionnelle de la taxe foncière 2026</t>
        </is>
      </c>
      <c r="B1" s="3" t="n"/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4" t="n"/>
    </row>
    <row r="2"/>
    <row r="3">
      <c r="A3" s="5" t="inlineStr">
        <is>
          <t>Indicateur</t>
        </is>
      </c>
      <c r="B3" s="5" t="inlineStr">
        <is>
          <t>Valeur</t>
        </is>
      </c>
    </row>
    <row r="4">
      <c r="A4" s="17" t="inlineStr">
        <is>
          <t>Nombre de biens</t>
        </is>
      </c>
      <c r="B4" s="18">
        <f>COUNTA('Prévision taxe foncière'!$A$4:$A$103)</f>
        <v/>
      </c>
    </row>
    <row r="5">
      <c r="A5" s="16" t="inlineStr">
        <is>
          <t>Taxe foncière prévisionnelle totale</t>
        </is>
      </c>
      <c r="B5" s="34">
        <f>SUM('Prévision taxe foncière'!$U$4:$U$103)</f>
        <v/>
      </c>
    </row>
    <row r="6">
      <c r="A6" s="17" t="inlineStr">
        <is>
          <t>Moyenne par bien</t>
        </is>
      </c>
      <c r="B6" s="37">
        <f>IFERROR(AVERAGE('Prévision taxe foncière'!$U$4:$U$103),0)</f>
        <v/>
      </c>
    </row>
    <row r="7">
      <c r="A7" s="16" t="inlineStr">
        <is>
          <t>Total TEOM</t>
        </is>
      </c>
      <c r="B7" s="34">
        <f>SUM('Prévision taxe foncière'!$S$4:$S$103)</f>
        <v/>
      </c>
    </row>
    <row r="8">
      <c r="A8" s="17" t="inlineStr">
        <is>
          <t>Écart total par rapport au montant de référence</t>
        </is>
      </c>
      <c r="B8" s="37">
        <f>SUM('Prévision taxe foncière'!$W$4:$W$103)</f>
        <v/>
      </c>
    </row>
    <row r="9">
      <c r="A9" s="16" t="inlineStr">
        <is>
          <t>Nombre de biens exonérés ou à vérifier</t>
        </is>
      </c>
      <c r="B9" s="20">
        <f>COUNTIF('Prévision taxe foncière'!$Z$4:$Z$103,"Exonération")+COUNTIF('Prévision taxe foncière'!$Z$4:$Z$103,"À vérifier")</f>
        <v/>
      </c>
    </row>
    <row r="10">
      <c r="A10" s="17" t="inlineStr">
        <is>
          <t>Part de la TEOM dans le total</t>
        </is>
      </c>
      <c r="B10" s="38">
        <f>IFERROR(B7/B5,0)</f>
        <v/>
      </c>
    </row>
    <row r="11"/>
    <row r="12">
      <c r="A12" s="5" t="inlineStr">
        <is>
          <t>Composante</t>
        </is>
      </c>
      <c r="B12" s="5" t="inlineStr">
        <is>
          <t>Montant</t>
        </is>
      </c>
    </row>
    <row r="13">
      <c r="A13" s="17" t="inlineStr">
        <is>
          <t>Taxe hors TEOM</t>
        </is>
      </c>
      <c r="B13" s="37">
        <f>SUM('Prévision taxe foncière'!$R$4:$R$103)</f>
        <v/>
      </c>
    </row>
    <row r="14">
      <c r="A14" s="16" t="inlineStr">
        <is>
          <t>TEOM</t>
        </is>
      </c>
      <c r="B14" s="34">
        <f>SUM('Prévision taxe foncière'!$S$4:$S$103)</f>
        <v/>
      </c>
    </row>
    <row r="15">
      <c r="A15" s="17" t="inlineStr">
        <is>
          <t>Frais de gestion</t>
        </is>
      </c>
      <c r="B15" s="37">
        <f>SUM('Prévision taxe foncière'!$T$4:$T$103)</f>
        <v/>
      </c>
    </row>
    <row r="16"/>
    <row r="17"/>
    <row r="18">
      <c r="A18" s="22" t="inlineStr">
        <is>
          <t>Récapitulatif par commune ou code postal</t>
        </is>
      </c>
    </row>
    <row r="19" ht="36" customHeight="1">
      <c r="A19" s="5" t="inlineStr">
        <is>
          <t>Commune</t>
        </is>
      </c>
      <c r="B19" s="5" t="inlineStr">
        <is>
          <t>Code postal</t>
        </is>
      </c>
      <c r="C19" s="5" t="inlineStr">
        <is>
          <t>Taux communal réf. (%)</t>
        </is>
      </c>
      <c r="D19" s="5" t="inlineStr">
        <is>
          <t>Taux intercommunal réf. (%)</t>
        </is>
      </c>
      <c r="E19" s="5" t="inlineStr">
        <is>
          <t>Taux additionnel réf. (%)</t>
        </is>
      </c>
      <c r="F19" s="5" t="inlineStr">
        <is>
          <t>Taux global indicatif (%)</t>
        </is>
      </c>
      <c r="G19" s="5" t="inlineStr">
        <is>
          <t>Base nette cumulée (€)</t>
        </is>
      </c>
      <c r="H19" s="5" t="inlineStr">
        <is>
          <t>Prévision cumulée (€)</t>
        </is>
      </c>
    </row>
    <row r="20">
      <c r="A20" s="7" t="inlineStr">
        <is>
          <t>Lyon</t>
        </is>
      </c>
      <c r="B20" s="39" t="n">
        <v>69002</v>
      </c>
      <c r="C20" s="38">
        <f>IF(AND(A20="",B20=""),"",IF(A20&lt;&gt;"",IFERROR(VLOOKUP(A20,'Paramètres'!$A$15:$F$114,3,FALSE),""),IFERROR(VLOOKUP(B20,'Paramètres'!$B$15:$F$114,2,FALSE),"")))</f>
        <v/>
      </c>
      <c r="D20" s="38">
        <f>IF(AND(A20="",B20=""),"",IF(A20&lt;&gt;"",IFERROR(VLOOKUP(A20,'Paramètres'!$A$15:$F$114,4,FALSE),""),IFERROR(VLOOKUP(B20,'Paramètres'!$B$15:$F$114,3,FALSE),"")))</f>
        <v/>
      </c>
      <c r="E20" s="38">
        <f>IF(AND(A20="",B20=""),"",IF(A20&lt;&gt;"",IFERROR(VLOOKUP(A20,'Paramètres'!$A$15:$F$114,5,FALSE),""),IFERROR(VLOOKUP(B20,'Paramètres'!$B$15:$F$114,4,FALSE),"")))</f>
        <v/>
      </c>
      <c r="F20" s="38">
        <f>IF(AND(A20="",B20=""),"",IF(A20&lt;&gt;"",IFERROR(VLOOKUP(A20,'Paramètres'!$A$15:$F$114,6,FALSE),""),IFERROR(VLOOKUP(B20,'Paramètres'!$B$15:$F$114,5,FALSE),"")))</f>
        <v/>
      </c>
      <c r="G20" s="37">
        <f>IF(AND(A20="",B20=""),"",IF(A20&lt;&gt;"",SUMIF('Prévision taxe foncière'!$E$4:$E$103,A20,'Prévision taxe foncière'!$M$4:$M$103),SUMIF('Prévision taxe foncière'!$F$4:$F$103,B20,'Prévision taxe foncière'!$M$4:$M$103)))</f>
        <v/>
      </c>
      <c r="H20" s="37">
        <f>IF(AND(A20="",B20=""),"",IF(A20&lt;&gt;"",SUMIF('Prévision taxe foncière'!$E$4:$E$103,A20,'Prévision taxe foncière'!$U$4:$U$103),SUMIF('Prévision taxe foncière'!$F$4:$F$103,B20,'Prévision taxe foncière'!$U$4:$U$103)))</f>
        <v/>
      </c>
    </row>
    <row r="21">
      <c r="A21" s="7" t="inlineStr">
        <is>
          <t>Paris</t>
        </is>
      </c>
      <c r="B21" s="39" t="n">
        <v>75116</v>
      </c>
      <c r="C21" s="35">
        <f>IF(AND(A21="",B21=""),"",IF(A21&lt;&gt;"",IFERROR(VLOOKUP(A21,'Paramètres'!$A$15:$F$114,3,FALSE),""),IFERROR(VLOOKUP(B21,'Paramètres'!$B$15:$F$114,2,FALSE),"")))</f>
        <v/>
      </c>
      <c r="D21" s="35">
        <f>IF(AND(A21="",B21=""),"",IF(A21&lt;&gt;"",IFERROR(VLOOKUP(A21,'Paramètres'!$A$15:$F$114,4,FALSE),""),IFERROR(VLOOKUP(B21,'Paramètres'!$B$15:$F$114,3,FALSE),"")))</f>
        <v/>
      </c>
      <c r="E21" s="35">
        <f>IF(AND(A21="",B21=""),"",IF(A21&lt;&gt;"",IFERROR(VLOOKUP(A21,'Paramètres'!$A$15:$F$114,5,FALSE),""),IFERROR(VLOOKUP(B21,'Paramètres'!$B$15:$F$114,4,FALSE),"")))</f>
        <v/>
      </c>
      <c r="F21" s="35">
        <f>IF(AND(A21="",B21=""),"",IF(A21&lt;&gt;"",IFERROR(VLOOKUP(A21,'Paramètres'!$A$15:$F$114,6,FALSE),""),IFERROR(VLOOKUP(B21,'Paramètres'!$B$15:$F$114,5,FALSE),"")))</f>
        <v/>
      </c>
      <c r="G21" s="34">
        <f>IF(AND(A21="",B21=""),"",IF(A21&lt;&gt;"",SUMIF('Prévision taxe foncière'!$E$4:$E$103,A21,'Prévision taxe foncière'!$M$4:$M$103),SUMIF('Prévision taxe foncière'!$F$4:$F$103,B21,'Prévision taxe foncière'!$M$4:$M$103)))</f>
        <v/>
      </c>
      <c r="H21" s="34">
        <f>IF(AND(A21="",B21=""),"",IF(A21&lt;&gt;"",SUMIF('Prévision taxe foncière'!$E$4:$E$103,A21,'Prévision taxe foncière'!$U$4:$U$103),SUMIF('Prévision taxe foncière'!$F$4:$F$103,B21,'Prévision taxe foncière'!$U$4:$U$103)))</f>
        <v/>
      </c>
    </row>
    <row r="22">
      <c r="A22" s="7" t="inlineStr">
        <is>
          <t>Bordeaux</t>
        </is>
      </c>
      <c r="B22" s="39" t="n">
        <v>33000</v>
      </c>
      <c r="C22" s="38">
        <f>IF(AND(A22="",B22=""),"",IF(A22&lt;&gt;"",IFERROR(VLOOKUP(A22,'Paramètres'!$A$15:$F$114,3,FALSE),""),IFERROR(VLOOKUP(B22,'Paramètres'!$B$15:$F$114,2,FALSE),"")))</f>
        <v/>
      </c>
      <c r="D22" s="38">
        <f>IF(AND(A22="",B22=""),"",IF(A22&lt;&gt;"",IFERROR(VLOOKUP(A22,'Paramètres'!$A$15:$F$114,4,FALSE),""),IFERROR(VLOOKUP(B22,'Paramètres'!$B$15:$F$114,3,FALSE),"")))</f>
        <v/>
      </c>
      <c r="E22" s="38">
        <f>IF(AND(A22="",B22=""),"",IF(A22&lt;&gt;"",IFERROR(VLOOKUP(A22,'Paramètres'!$A$15:$F$114,5,FALSE),""),IFERROR(VLOOKUP(B22,'Paramètres'!$B$15:$F$114,4,FALSE),"")))</f>
        <v/>
      </c>
      <c r="F22" s="38">
        <f>IF(AND(A22="",B22=""),"",IF(A22&lt;&gt;"",IFERROR(VLOOKUP(A22,'Paramètres'!$A$15:$F$114,6,FALSE),""),IFERROR(VLOOKUP(B22,'Paramètres'!$B$15:$F$114,5,FALSE),"")))</f>
        <v/>
      </c>
      <c r="G22" s="37">
        <f>IF(AND(A22="",B22=""),"",IF(A22&lt;&gt;"",SUMIF('Prévision taxe foncière'!$E$4:$E$103,A22,'Prévision taxe foncière'!$M$4:$M$103),SUMIF('Prévision taxe foncière'!$F$4:$F$103,B22,'Prévision taxe foncière'!$M$4:$M$103)))</f>
        <v/>
      </c>
      <c r="H22" s="37">
        <f>IF(AND(A22="",B22=""),"",IF(A22&lt;&gt;"",SUMIF('Prévision taxe foncière'!$E$4:$E$103,A22,'Prévision taxe foncière'!$U$4:$U$103),SUMIF('Prévision taxe foncière'!$F$4:$F$103,B22,'Prévision taxe foncière'!$U$4:$U$103)))</f>
        <v/>
      </c>
    </row>
    <row r="23">
      <c r="A23" s="7" t="inlineStr">
        <is>
          <t>Nantes</t>
        </is>
      </c>
      <c r="B23" s="39" t="n">
        <v>44000</v>
      </c>
      <c r="C23" s="35">
        <f>IF(AND(A23="",B23=""),"",IF(A23&lt;&gt;"",IFERROR(VLOOKUP(A23,'Paramètres'!$A$15:$F$114,3,FALSE),""),IFERROR(VLOOKUP(B23,'Paramètres'!$B$15:$F$114,2,FALSE),"")))</f>
        <v/>
      </c>
      <c r="D23" s="35">
        <f>IF(AND(A23="",B23=""),"",IF(A23&lt;&gt;"",IFERROR(VLOOKUP(A23,'Paramètres'!$A$15:$F$114,4,FALSE),""),IFERROR(VLOOKUP(B23,'Paramètres'!$B$15:$F$114,3,FALSE),"")))</f>
        <v/>
      </c>
      <c r="E23" s="35">
        <f>IF(AND(A23="",B23=""),"",IF(A23&lt;&gt;"",IFERROR(VLOOKUP(A23,'Paramètres'!$A$15:$F$114,5,FALSE),""),IFERROR(VLOOKUP(B23,'Paramètres'!$B$15:$F$114,4,FALSE),"")))</f>
        <v/>
      </c>
      <c r="F23" s="35">
        <f>IF(AND(A23="",B23=""),"",IF(A23&lt;&gt;"",IFERROR(VLOOKUP(A23,'Paramètres'!$A$15:$F$114,6,FALSE),""),IFERROR(VLOOKUP(B23,'Paramètres'!$B$15:$F$114,5,FALSE),"")))</f>
        <v/>
      </c>
      <c r="G23" s="34">
        <f>IF(AND(A23="",B23=""),"",IF(A23&lt;&gt;"",SUMIF('Prévision taxe foncière'!$E$4:$E$103,A23,'Prévision taxe foncière'!$M$4:$M$103),SUMIF('Prévision taxe foncière'!$F$4:$F$103,B23,'Prévision taxe foncière'!$M$4:$M$103)))</f>
        <v/>
      </c>
      <c r="H23" s="34">
        <f>IF(AND(A23="",B23=""),"",IF(A23&lt;&gt;"",SUMIF('Prévision taxe foncière'!$E$4:$E$103,A23,'Prévision taxe foncière'!$U$4:$U$103),SUMIF('Prévision taxe foncière'!$F$4:$F$103,B23,'Prévision taxe foncière'!$U$4:$U$103)))</f>
        <v/>
      </c>
    </row>
    <row r="24">
      <c r="A24" s="7" t="inlineStr">
        <is>
          <t>Lille</t>
        </is>
      </c>
      <c r="B24" s="39" t="n">
        <v>59000</v>
      </c>
      <c r="C24" s="38">
        <f>IF(AND(A24="",B24=""),"",IF(A24&lt;&gt;"",IFERROR(VLOOKUP(A24,'Paramètres'!$A$15:$F$114,3,FALSE),""),IFERROR(VLOOKUP(B24,'Paramètres'!$B$15:$F$114,2,FALSE),"")))</f>
        <v/>
      </c>
      <c r="D24" s="38">
        <f>IF(AND(A24="",B24=""),"",IF(A24&lt;&gt;"",IFERROR(VLOOKUP(A24,'Paramètres'!$A$15:$F$114,4,FALSE),""),IFERROR(VLOOKUP(B24,'Paramètres'!$B$15:$F$114,3,FALSE),"")))</f>
        <v/>
      </c>
      <c r="E24" s="38">
        <f>IF(AND(A24="",B24=""),"",IF(A24&lt;&gt;"",IFERROR(VLOOKUP(A24,'Paramètres'!$A$15:$F$114,5,FALSE),""),IFERROR(VLOOKUP(B24,'Paramètres'!$B$15:$F$114,4,FALSE),"")))</f>
        <v/>
      </c>
      <c r="F24" s="38">
        <f>IF(AND(A24="",B24=""),"",IF(A24&lt;&gt;"",IFERROR(VLOOKUP(A24,'Paramètres'!$A$15:$F$114,6,FALSE),""),IFERROR(VLOOKUP(B24,'Paramètres'!$B$15:$F$114,5,FALSE),"")))</f>
        <v/>
      </c>
      <c r="G24" s="37">
        <f>IF(AND(A24="",B24=""),"",IF(A24&lt;&gt;"",SUMIF('Prévision taxe foncière'!$E$4:$E$103,A24,'Prévision taxe foncière'!$M$4:$M$103),SUMIF('Prévision taxe foncière'!$F$4:$F$103,B24,'Prévision taxe foncière'!$M$4:$M$103)))</f>
        <v/>
      </c>
      <c r="H24" s="37">
        <f>IF(AND(A24="",B24=""),"",IF(A24&lt;&gt;"",SUMIF('Prévision taxe foncière'!$E$4:$E$103,A24,'Prévision taxe foncière'!$U$4:$U$103),SUMIF('Prévision taxe foncière'!$F$4:$F$103,B24,'Prévision taxe foncière'!$U$4:$U$103)))</f>
        <v/>
      </c>
    </row>
    <row r="25">
      <c r="A25" s="7" t="inlineStr">
        <is>
          <t>Toulouse</t>
        </is>
      </c>
      <c r="B25" s="39" t="n">
        <v>31000</v>
      </c>
      <c r="C25" s="35">
        <f>IF(AND(A25="",B25=""),"",IF(A25&lt;&gt;"",IFERROR(VLOOKUP(A25,'Paramètres'!$A$15:$F$114,3,FALSE),""),IFERROR(VLOOKUP(B25,'Paramètres'!$B$15:$F$114,2,FALSE),"")))</f>
        <v/>
      </c>
      <c r="D25" s="35">
        <f>IF(AND(A25="",B25=""),"",IF(A25&lt;&gt;"",IFERROR(VLOOKUP(A25,'Paramètres'!$A$15:$F$114,4,FALSE),""),IFERROR(VLOOKUP(B25,'Paramètres'!$B$15:$F$114,3,FALSE),"")))</f>
        <v/>
      </c>
      <c r="E25" s="35">
        <f>IF(AND(A25="",B25=""),"",IF(A25&lt;&gt;"",IFERROR(VLOOKUP(A25,'Paramètres'!$A$15:$F$114,5,FALSE),""),IFERROR(VLOOKUP(B25,'Paramètres'!$B$15:$F$114,4,FALSE),"")))</f>
        <v/>
      </c>
      <c r="F25" s="35">
        <f>IF(AND(A25="",B25=""),"",IF(A25&lt;&gt;"",IFERROR(VLOOKUP(A25,'Paramètres'!$A$15:$F$114,6,FALSE),""),IFERROR(VLOOKUP(B25,'Paramètres'!$B$15:$F$114,5,FALSE),"")))</f>
        <v/>
      </c>
      <c r="G25" s="34">
        <f>IF(AND(A25="",B25=""),"",IF(A25&lt;&gt;"",SUMIF('Prévision taxe foncière'!$E$4:$E$103,A25,'Prévision taxe foncière'!$M$4:$M$103),SUMIF('Prévision taxe foncière'!$F$4:$F$103,B25,'Prévision taxe foncière'!$M$4:$M$103)))</f>
        <v/>
      </c>
      <c r="H25" s="34">
        <f>IF(AND(A25="",B25=""),"",IF(A25&lt;&gt;"",SUMIF('Prévision taxe foncière'!$E$4:$E$103,A25,'Prévision taxe foncière'!$U$4:$U$103),SUMIF('Prévision taxe foncière'!$F$4:$F$103,B25,'Prévision taxe foncière'!$U$4:$U$103)))</f>
        <v/>
      </c>
    </row>
    <row r="26">
      <c r="A26" s="7" t="inlineStr">
        <is>
          <t>Montpellier</t>
        </is>
      </c>
      <c r="B26" s="39" t="n">
        <v>34000</v>
      </c>
      <c r="C26" s="38">
        <f>IF(AND(A26="",B26=""),"",IF(A26&lt;&gt;"",IFERROR(VLOOKUP(A26,'Paramètres'!$A$15:$F$114,3,FALSE),""),IFERROR(VLOOKUP(B26,'Paramètres'!$B$15:$F$114,2,FALSE),"")))</f>
        <v/>
      </c>
      <c r="D26" s="38">
        <f>IF(AND(A26="",B26=""),"",IF(A26&lt;&gt;"",IFERROR(VLOOKUP(A26,'Paramètres'!$A$15:$F$114,4,FALSE),""),IFERROR(VLOOKUP(B26,'Paramètres'!$B$15:$F$114,3,FALSE),"")))</f>
        <v/>
      </c>
      <c r="E26" s="38">
        <f>IF(AND(A26="",B26=""),"",IF(A26&lt;&gt;"",IFERROR(VLOOKUP(A26,'Paramètres'!$A$15:$F$114,5,FALSE),""),IFERROR(VLOOKUP(B26,'Paramètres'!$B$15:$F$114,4,FALSE),"")))</f>
        <v/>
      </c>
      <c r="F26" s="38">
        <f>IF(AND(A26="",B26=""),"",IF(A26&lt;&gt;"",IFERROR(VLOOKUP(A26,'Paramètres'!$A$15:$F$114,6,FALSE),""),IFERROR(VLOOKUP(B26,'Paramètres'!$B$15:$F$114,5,FALSE),"")))</f>
        <v/>
      </c>
      <c r="G26" s="37">
        <f>IF(AND(A26="",B26=""),"",IF(A26&lt;&gt;"",SUMIF('Prévision taxe foncière'!$E$4:$E$103,A26,'Prévision taxe foncière'!$M$4:$M$103),SUMIF('Prévision taxe foncière'!$F$4:$F$103,B26,'Prévision taxe foncière'!$M$4:$M$103)))</f>
        <v/>
      </c>
      <c r="H26" s="37">
        <f>IF(AND(A26="",B26=""),"",IF(A26&lt;&gt;"",SUMIF('Prévision taxe foncière'!$E$4:$E$103,A26,'Prévision taxe foncière'!$U$4:$U$103),SUMIF('Prévision taxe foncière'!$F$4:$F$103,B26,'Prévision taxe foncière'!$U$4:$U$103)))</f>
        <v/>
      </c>
    </row>
    <row r="27">
      <c r="A27" s="7" t="inlineStr">
        <is>
          <t>Rennes</t>
        </is>
      </c>
      <c r="B27" s="39" t="n">
        <v>35000</v>
      </c>
      <c r="C27" s="35">
        <f>IF(AND(A27="",B27=""),"",IF(A27&lt;&gt;"",IFERROR(VLOOKUP(A27,'Paramètres'!$A$15:$F$114,3,FALSE),""),IFERROR(VLOOKUP(B27,'Paramètres'!$B$15:$F$114,2,FALSE),"")))</f>
        <v/>
      </c>
      <c r="D27" s="35">
        <f>IF(AND(A27="",B27=""),"",IF(A27&lt;&gt;"",IFERROR(VLOOKUP(A27,'Paramètres'!$A$15:$F$114,4,FALSE),""),IFERROR(VLOOKUP(B27,'Paramètres'!$B$15:$F$114,3,FALSE),"")))</f>
        <v/>
      </c>
      <c r="E27" s="35">
        <f>IF(AND(A27="",B27=""),"",IF(A27&lt;&gt;"",IFERROR(VLOOKUP(A27,'Paramètres'!$A$15:$F$114,5,FALSE),""),IFERROR(VLOOKUP(B27,'Paramètres'!$B$15:$F$114,4,FALSE),"")))</f>
        <v/>
      </c>
      <c r="F27" s="35">
        <f>IF(AND(A27="",B27=""),"",IF(A27&lt;&gt;"",IFERROR(VLOOKUP(A27,'Paramètres'!$A$15:$F$114,6,FALSE),""),IFERROR(VLOOKUP(B27,'Paramètres'!$B$15:$F$114,5,FALSE),"")))</f>
        <v/>
      </c>
      <c r="G27" s="34">
        <f>IF(AND(A27="",B27=""),"",IF(A27&lt;&gt;"",SUMIF('Prévision taxe foncière'!$E$4:$E$103,A27,'Prévision taxe foncière'!$M$4:$M$103),SUMIF('Prévision taxe foncière'!$F$4:$F$103,B27,'Prévision taxe foncière'!$M$4:$M$103)))</f>
        <v/>
      </c>
      <c r="H27" s="34">
        <f>IF(AND(A27="",B27=""),"",IF(A27&lt;&gt;"",SUMIF('Prévision taxe foncière'!$E$4:$E$103,A27,'Prévision taxe foncière'!$U$4:$U$103),SUMIF('Prévision taxe foncière'!$F$4:$F$103,B27,'Prévision taxe foncière'!$U$4:$U$103)))</f>
        <v/>
      </c>
    </row>
    <row r="28">
      <c r="A28" s="7" t="n"/>
      <c r="B28" s="39" t="n"/>
      <c r="C28" s="38">
        <f>IF(AND(A28="",B28=""),"",IF(A28&lt;&gt;"",IFERROR(VLOOKUP(A28,'Paramètres'!$A$15:$F$114,3,FALSE),""),IFERROR(VLOOKUP(B28,'Paramètres'!$B$15:$F$114,2,FALSE),"")))</f>
        <v/>
      </c>
      <c r="D28" s="38">
        <f>IF(AND(A28="",B28=""),"",IF(A28&lt;&gt;"",IFERROR(VLOOKUP(A28,'Paramètres'!$A$15:$F$114,4,FALSE),""),IFERROR(VLOOKUP(B28,'Paramètres'!$B$15:$F$114,3,FALSE),"")))</f>
        <v/>
      </c>
      <c r="E28" s="38">
        <f>IF(AND(A28="",B28=""),"",IF(A28&lt;&gt;"",IFERROR(VLOOKUP(A28,'Paramètres'!$A$15:$F$114,5,FALSE),""),IFERROR(VLOOKUP(B28,'Paramètres'!$B$15:$F$114,4,FALSE),"")))</f>
        <v/>
      </c>
      <c r="F28" s="38">
        <f>IF(AND(A28="",B28=""),"",IF(A28&lt;&gt;"",IFERROR(VLOOKUP(A28,'Paramètres'!$A$15:$F$114,6,FALSE),""),IFERROR(VLOOKUP(B28,'Paramètres'!$B$15:$F$114,5,FALSE),"")))</f>
        <v/>
      </c>
      <c r="G28" s="37">
        <f>IF(AND(A28="",B28=""),"",IF(A28&lt;&gt;"",SUMIF('Prévision taxe foncière'!$E$4:$E$103,A28,'Prévision taxe foncière'!$M$4:$M$103),SUMIF('Prévision taxe foncière'!$F$4:$F$103,B28,'Prévision taxe foncière'!$M$4:$M$103)))</f>
        <v/>
      </c>
      <c r="H28" s="37">
        <f>IF(AND(A28="",B28=""),"",IF(A28&lt;&gt;"",SUMIF('Prévision taxe foncière'!$E$4:$E$103,A28,'Prévision taxe foncière'!$U$4:$U$103),SUMIF('Prévision taxe foncière'!$F$4:$F$103,B28,'Prévision taxe foncière'!$U$4:$U$103)))</f>
        <v/>
      </c>
    </row>
    <row r="29">
      <c r="A29" s="7" t="n"/>
      <c r="B29" s="39" t="n"/>
      <c r="C29" s="35">
        <f>IF(AND(A29="",B29=""),"",IF(A29&lt;&gt;"",IFERROR(VLOOKUP(A29,'Paramètres'!$A$15:$F$114,3,FALSE),""),IFERROR(VLOOKUP(B29,'Paramètres'!$B$15:$F$114,2,FALSE),"")))</f>
        <v/>
      </c>
      <c r="D29" s="35">
        <f>IF(AND(A29="",B29=""),"",IF(A29&lt;&gt;"",IFERROR(VLOOKUP(A29,'Paramètres'!$A$15:$F$114,4,FALSE),""),IFERROR(VLOOKUP(B29,'Paramètres'!$B$15:$F$114,3,FALSE),"")))</f>
        <v/>
      </c>
      <c r="E29" s="35">
        <f>IF(AND(A29="",B29=""),"",IF(A29&lt;&gt;"",IFERROR(VLOOKUP(A29,'Paramètres'!$A$15:$F$114,5,FALSE),""),IFERROR(VLOOKUP(B29,'Paramètres'!$B$15:$F$114,4,FALSE),"")))</f>
        <v/>
      </c>
      <c r="F29" s="35">
        <f>IF(AND(A29="",B29=""),"",IF(A29&lt;&gt;"",IFERROR(VLOOKUP(A29,'Paramètres'!$A$15:$F$114,6,FALSE),""),IFERROR(VLOOKUP(B29,'Paramètres'!$B$15:$F$114,5,FALSE),"")))</f>
        <v/>
      </c>
      <c r="G29" s="34">
        <f>IF(AND(A29="",B29=""),"",IF(A29&lt;&gt;"",SUMIF('Prévision taxe foncière'!$E$4:$E$103,A29,'Prévision taxe foncière'!$M$4:$M$103),SUMIF('Prévision taxe foncière'!$F$4:$F$103,B29,'Prévision taxe foncière'!$M$4:$M$103)))</f>
        <v/>
      </c>
      <c r="H29" s="34">
        <f>IF(AND(A29="",B29=""),"",IF(A29&lt;&gt;"",SUMIF('Prévision taxe foncière'!$E$4:$E$103,A29,'Prévision taxe foncière'!$U$4:$U$103),SUMIF('Prévision taxe foncière'!$F$4:$F$103,B29,'Prévision taxe foncière'!$U$4:$U$103)))</f>
        <v/>
      </c>
    </row>
    <row r="30">
      <c r="A30" s="7" t="n"/>
      <c r="B30" s="39" t="n"/>
      <c r="C30" s="38">
        <f>IF(AND(A30="",B30=""),"",IF(A30&lt;&gt;"",IFERROR(VLOOKUP(A30,'Paramètres'!$A$15:$F$114,3,FALSE),""),IFERROR(VLOOKUP(B30,'Paramètres'!$B$15:$F$114,2,FALSE),"")))</f>
        <v/>
      </c>
      <c r="D30" s="38">
        <f>IF(AND(A30="",B30=""),"",IF(A30&lt;&gt;"",IFERROR(VLOOKUP(A30,'Paramètres'!$A$15:$F$114,4,FALSE),""),IFERROR(VLOOKUP(B30,'Paramètres'!$B$15:$F$114,3,FALSE),"")))</f>
        <v/>
      </c>
      <c r="E30" s="38">
        <f>IF(AND(A30="",B30=""),"",IF(A30&lt;&gt;"",IFERROR(VLOOKUP(A30,'Paramètres'!$A$15:$F$114,5,FALSE),""),IFERROR(VLOOKUP(B30,'Paramètres'!$B$15:$F$114,4,FALSE),"")))</f>
        <v/>
      </c>
      <c r="F30" s="38">
        <f>IF(AND(A30="",B30=""),"",IF(A30&lt;&gt;"",IFERROR(VLOOKUP(A30,'Paramètres'!$A$15:$F$114,6,FALSE),""),IFERROR(VLOOKUP(B30,'Paramètres'!$B$15:$F$114,5,FALSE),"")))</f>
        <v/>
      </c>
      <c r="G30" s="37">
        <f>IF(AND(A30="",B30=""),"",IF(A30&lt;&gt;"",SUMIF('Prévision taxe foncière'!$E$4:$E$103,A30,'Prévision taxe foncière'!$M$4:$M$103),SUMIF('Prévision taxe foncière'!$F$4:$F$103,B30,'Prévision taxe foncière'!$M$4:$M$103)))</f>
        <v/>
      </c>
      <c r="H30" s="37">
        <f>IF(AND(A30="",B30=""),"",IF(A30&lt;&gt;"",SUMIF('Prévision taxe foncière'!$E$4:$E$103,A30,'Prévision taxe foncière'!$U$4:$U$103),SUMIF('Prévision taxe foncière'!$F$4:$F$103,B30,'Prévision taxe foncière'!$U$4:$U$103)))</f>
        <v/>
      </c>
    </row>
    <row r="31">
      <c r="A31" s="7" t="n"/>
      <c r="B31" s="39" t="n"/>
      <c r="C31" s="35">
        <f>IF(AND(A31="",B31=""),"",IF(A31&lt;&gt;"",IFERROR(VLOOKUP(A31,'Paramètres'!$A$15:$F$114,3,FALSE),""),IFERROR(VLOOKUP(B31,'Paramètres'!$B$15:$F$114,2,FALSE),"")))</f>
        <v/>
      </c>
      <c r="D31" s="35">
        <f>IF(AND(A31="",B31=""),"",IF(A31&lt;&gt;"",IFERROR(VLOOKUP(A31,'Paramètres'!$A$15:$F$114,4,FALSE),""),IFERROR(VLOOKUP(B31,'Paramètres'!$B$15:$F$114,3,FALSE),"")))</f>
        <v/>
      </c>
      <c r="E31" s="35">
        <f>IF(AND(A31="",B31=""),"",IF(A31&lt;&gt;"",IFERROR(VLOOKUP(A31,'Paramètres'!$A$15:$F$114,5,FALSE),""),IFERROR(VLOOKUP(B31,'Paramètres'!$B$15:$F$114,4,FALSE),"")))</f>
        <v/>
      </c>
      <c r="F31" s="35">
        <f>IF(AND(A31="",B31=""),"",IF(A31&lt;&gt;"",IFERROR(VLOOKUP(A31,'Paramètres'!$A$15:$F$114,6,FALSE),""),IFERROR(VLOOKUP(B31,'Paramètres'!$B$15:$F$114,5,FALSE),"")))</f>
        <v/>
      </c>
      <c r="G31" s="34">
        <f>IF(AND(A31="",B31=""),"",IF(A31&lt;&gt;"",SUMIF('Prévision taxe foncière'!$E$4:$E$103,A31,'Prévision taxe foncière'!$M$4:$M$103),SUMIF('Prévision taxe foncière'!$F$4:$F$103,B31,'Prévision taxe foncière'!$M$4:$M$103)))</f>
        <v/>
      </c>
      <c r="H31" s="34">
        <f>IF(AND(A31="",B31=""),"",IF(A31&lt;&gt;"",SUMIF('Prévision taxe foncière'!$E$4:$E$103,A31,'Prévision taxe foncière'!$U$4:$U$103),SUMIF('Prévision taxe foncière'!$F$4:$F$103,B31,'Prévision taxe foncière'!$U$4:$U$103)))</f>
        <v/>
      </c>
    </row>
    <row r="32">
      <c r="A32" s="7" t="n"/>
      <c r="B32" s="39" t="n"/>
      <c r="C32" s="38">
        <f>IF(AND(A32="",B32=""),"",IF(A32&lt;&gt;"",IFERROR(VLOOKUP(A32,'Paramètres'!$A$15:$F$114,3,FALSE),""),IFERROR(VLOOKUP(B32,'Paramètres'!$B$15:$F$114,2,FALSE),"")))</f>
        <v/>
      </c>
      <c r="D32" s="38">
        <f>IF(AND(A32="",B32=""),"",IF(A32&lt;&gt;"",IFERROR(VLOOKUP(A32,'Paramètres'!$A$15:$F$114,4,FALSE),""),IFERROR(VLOOKUP(B32,'Paramètres'!$B$15:$F$114,3,FALSE),"")))</f>
        <v/>
      </c>
      <c r="E32" s="38">
        <f>IF(AND(A32="",B32=""),"",IF(A32&lt;&gt;"",IFERROR(VLOOKUP(A32,'Paramètres'!$A$15:$F$114,5,FALSE),""),IFERROR(VLOOKUP(B32,'Paramètres'!$B$15:$F$114,4,FALSE),"")))</f>
        <v/>
      </c>
      <c r="F32" s="38">
        <f>IF(AND(A32="",B32=""),"",IF(A32&lt;&gt;"",IFERROR(VLOOKUP(A32,'Paramètres'!$A$15:$F$114,6,FALSE),""),IFERROR(VLOOKUP(B32,'Paramètres'!$B$15:$F$114,5,FALSE),"")))</f>
        <v/>
      </c>
      <c r="G32" s="37">
        <f>IF(AND(A32="",B32=""),"",IF(A32&lt;&gt;"",SUMIF('Prévision taxe foncière'!$E$4:$E$103,A32,'Prévision taxe foncière'!$M$4:$M$103),SUMIF('Prévision taxe foncière'!$F$4:$F$103,B32,'Prévision taxe foncière'!$M$4:$M$103)))</f>
        <v/>
      </c>
      <c r="H32" s="37">
        <f>IF(AND(A32="",B32=""),"",IF(A32&lt;&gt;"",SUMIF('Prévision taxe foncière'!$E$4:$E$103,A32,'Prévision taxe foncière'!$U$4:$U$103),SUMIF('Prévision taxe foncière'!$F$4:$F$103,B32,'Prévision taxe foncière'!$U$4:$U$103)))</f>
        <v/>
      </c>
    </row>
    <row r="33">
      <c r="A33" s="7" t="n"/>
      <c r="B33" s="39" t="n"/>
      <c r="C33" s="35">
        <f>IF(AND(A33="",B33=""),"",IF(A33&lt;&gt;"",IFERROR(VLOOKUP(A33,'Paramètres'!$A$15:$F$114,3,FALSE),""),IFERROR(VLOOKUP(B33,'Paramètres'!$B$15:$F$114,2,FALSE),"")))</f>
        <v/>
      </c>
      <c r="D33" s="35">
        <f>IF(AND(A33="",B33=""),"",IF(A33&lt;&gt;"",IFERROR(VLOOKUP(A33,'Paramètres'!$A$15:$F$114,4,FALSE),""),IFERROR(VLOOKUP(B33,'Paramètres'!$B$15:$F$114,3,FALSE),"")))</f>
        <v/>
      </c>
      <c r="E33" s="35">
        <f>IF(AND(A33="",B33=""),"",IF(A33&lt;&gt;"",IFERROR(VLOOKUP(A33,'Paramètres'!$A$15:$F$114,5,FALSE),""),IFERROR(VLOOKUP(B33,'Paramètres'!$B$15:$F$114,4,FALSE),"")))</f>
        <v/>
      </c>
      <c r="F33" s="35">
        <f>IF(AND(A33="",B33=""),"",IF(A33&lt;&gt;"",IFERROR(VLOOKUP(A33,'Paramètres'!$A$15:$F$114,6,FALSE),""),IFERROR(VLOOKUP(B33,'Paramètres'!$B$15:$F$114,5,FALSE),"")))</f>
        <v/>
      </c>
      <c r="G33" s="34">
        <f>IF(AND(A33="",B33=""),"",IF(A33&lt;&gt;"",SUMIF('Prévision taxe foncière'!$E$4:$E$103,A33,'Prévision taxe foncière'!$M$4:$M$103),SUMIF('Prévision taxe foncière'!$F$4:$F$103,B33,'Prévision taxe foncière'!$M$4:$M$103)))</f>
        <v/>
      </c>
      <c r="H33" s="34">
        <f>IF(AND(A33="",B33=""),"",IF(A33&lt;&gt;"",SUMIF('Prévision taxe foncière'!$E$4:$E$103,A33,'Prévision taxe foncière'!$U$4:$U$103),SUMIF('Prévision taxe foncière'!$F$4:$F$103,B33,'Prévision taxe foncière'!$U$4:$U$103)))</f>
        <v/>
      </c>
    </row>
    <row r="34">
      <c r="A34" s="7" t="n"/>
      <c r="B34" s="39" t="n"/>
      <c r="C34" s="38">
        <f>IF(AND(A34="",B34=""),"",IF(A34&lt;&gt;"",IFERROR(VLOOKUP(A34,'Paramètres'!$A$15:$F$114,3,FALSE),""),IFERROR(VLOOKUP(B34,'Paramètres'!$B$15:$F$114,2,FALSE),"")))</f>
        <v/>
      </c>
      <c r="D34" s="38">
        <f>IF(AND(A34="",B34=""),"",IF(A34&lt;&gt;"",IFERROR(VLOOKUP(A34,'Paramètres'!$A$15:$F$114,4,FALSE),""),IFERROR(VLOOKUP(B34,'Paramètres'!$B$15:$F$114,3,FALSE),"")))</f>
        <v/>
      </c>
      <c r="E34" s="38">
        <f>IF(AND(A34="",B34=""),"",IF(A34&lt;&gt;"",IFERROR(VLOOKUP(A34,'Paramètres'!$A$15:$F$114,5,FALSE),""),IFERROR(VLOOKUP(B34,'Paramètres'!$B$15:$F$114,4,FALSE),"")))</f>
        <v/>
      </c>
      <c r="F34" s="38">
        <f>IF(AND(A34="",B34=""),"",IF(A34&lt;&gt;"",IFERROR(VLOOKUP(A34,'Paramètres'!$A$15:$F$114,6,FALSE),""),IFERROR(VLOOKUP(B34,'Paramètres'!$B$15:$F$114,5,FALSE),"")))</f>
        <v/>
      </c>
      <c r="G34" s="37">
        <f>IF(AND(A34="",B34=""),"",IF(A34&lt;&gt;"",SUMIF('Prévision taxe foncière'!$E$4:$E$103,A34,'Prévision taxe foncière'!$M$4:$M$103),SUMIF('Prévision taxe foncière'!$F$4:$F$103,B34,'Prévision taxe foncière'!$M$4:$M$103)))</f>
        <v/>
      </c>
      <c r="H34" s="37">
        <f>IF(AND(A34="",B34=""),"",IF(A34&lt;&gt;"",SUMIF('Prévision taxe foncière'!$E$4:$E$103,A34,'Prévision taxe foncière'!$U$4:$U$103),SUMIF('Prévision taxe foncière'!$F$4:$F$103,B34,'Prévision taxe foncière'!$U$4:$U$103)))</f>
        <v/>
      </c>
    </row>
    <row r="35">
      <c r="A35" s="7" t="n"/>
      <c r="B35" s="39" t="n"/>
      <c r="C35" s="35">
        <f>IF(AND(A35="",B35=""),"",IF(A35&lt;&gt;"",IFERROR(VLOOKUP(A35,'Paramètres'!$A$15:$F$114,3,FALSE),""),IFERROR(VLOOKUP(B35,'Paramètres'!$B$15:$F$114,2,FALSE),"")))</f>
        <v/>
      </c>
      <c r="D35" s="35">
        <f>IF(AND(A35="",B35=""),"",IF(A35&lt;&gt;"",IFERROR(VLOOKUP(A35,'Paramètres'!$A$15:$F$114,4,FALSE),""),IFERROR(VLOOKUP(B35,'Paramètres'!$B$15:$F$114,3,FALSE),"")))</f>
        <v/>
      </c>
      <c r="E35" s="35">
        <f>IF(AND(A35="",B35=""),"",IF(A35&lt;&gt;"",IFERROR(VLOOKUP(A35,'Paramètres'!$A$15:$F$114,5,FALSE),""),IFERROR(VLOOKUP(B35,'Paramètres'!$B$15:$F$114,4,FALSE),"")))</f>
        <v/>
      </c>
      <c r="F35" s="35">
        <f>IF(AND(A35="",B35=""),"",IF(A35&lt;&gt;"",IFERROR(VLOOKUP(A35,'Paramètres'!$A$15:$F$114,6,FALSE),""),IFERROR(VLOOKUP(B35,'Paramètres'!$B$15:$F$114,5,FALSE),"")))</f>
        <v/>
      </c>
      <c r="G35" s="34">
        <f>IF(AND(A35="",B35=""),"",IF(A35&lt;&gt;"",SUMIF('Prévision taxe foncière'!$E$4:$E$103,A35,'Prévision taxe foncière'!$M$4:$M$103),SUMIF('Prévision taxe foncière'!$F$4:$F$103,B35,'Prévision taxe foncière'!$M$4:$M$103)))</f>
        <v/>
      </c>
      <c r="H35" s="34">
        <f>IF(AND(A35="",B35=""),"",IF(A35&lt;&gt;"",SUMIF('Prévision taxe foncière'!$E$4:$E$103,A35,'Prévision taxe foncière'!$U$4:$U$103),SUMIF('Prévision taxe foncière'!$F$4:$F$103,B35,'Prévision taxe foncière'!$U$4:$U$103)))</f>
        <v/>
      </c>
    </row>
    <row r="36">
      <c r="A36" s="7" t="n"/>
      <c r="B36" s="39" t="n"/>
      <c r="C36" s="38">
        <f>IF(AND(A36="",B36=""),"",IF(A36&lt;&gt;"",IFERROR(VLOOKUP(A36,'Paramètres'!$A$15:$F$114,3,FALSE),""),IFERROR(VLOOKUP(B36,'Paramètres'!$B$15:$F$114,2,FALSE),"")))</f>
        <v/>
      </c>
      <c r="D36" s="38">
        <f>IF(AND(A36="",B36=""),"",IF(A36&lt;&gt;"",IFERROR(VLOOKUP(A36,'Paramètres'!$A$15:$F$114,4,FALSE),""),IFERROR(VLOOKUP(B36,'Paramètres'!$B$15:$F$114,3,FALSE),"")))</f>
        <v/>
      </c>
      <c r="E36" s="38">
        <f>IF(AND(A36="",B36=""),"",IF(A36&lt;&gt;"",IFERROR(VLOOKUP(A36,'Paramètres'!$A$15:$F$114,5,FALSE),""),IFERROR(VLOOKUP(B36,'Paramètres'!$B$15:$F$114,4,FALSE),"")))</f>
        <v/>
      </c>
      <c r="F36" s="38">
        <f>IF(AND(A36="",B36=""),"",IF(A36&lt;&gt;"",IFERROR(VLOOKUP(A36,'Paramètres'!$A$15:$F$114,6,FALSE),""),IFERROR(VLOOKUP(B36,'Paramètres'!$B$15:$F$114,5,FALSE),"")))</f>
        <v/>
      </c>
      <c r="G36" s="37">
        <f>IF(AND(A36="",B36=""),"",IF(A36&lt;&gt;"",SUMIF('Prévision taxe foncière'!$E$4:$E$103,A36,'Prévision taxe foncière'!$M$4:$M$103),SUMIF('Prévision taxe foncière'!$F$4:$F$103,B36,'Prévision taxe foncière'!$M$4:$M$103)))</f>
        <v/>
      </c>
      <c r="H36" s="37">
        <f>IF(AND(A36="",B36=""),"",IF(A36&lt;&gt;"",SUMIF('Prévision taxe foncière'!$E$4:$E$103,A36,'Prévision taxe foncière'!$U$4:$U$103),SUMIF('Prévision taxe foncière'!$F$4:$F$103,B36,'Prévision taxe foncière'!$U$4:$U$103)))</f>
        <v/>
      </c>
    </row>
    <row r="37">
      <c r="A37" s="7" t="n"/>
      <c r="B37" s="39" t="n"/>
      <c r="C37" s="35">
        <f>IF(AND(A37="",B37=""),"",IF(A37&lt;&gt;"",IFERROR(VLOOKUP(A37,'Paramètres'!$A$15:$F$114,3,FALSE),""),IFERROR(VLOOKUP(B37,'Paramètres'!$B$15:$F$114,2,FALSE),"")))</f>
        <v/>
      </c>
      <c r="D37" s="35">
        <f>IF(AND(A37="",B37=""),"",IF(A37&lt;&gt;"",IFERROR(VLOOKUP(A37,'Paramètres'!$A$15:$F$114,4,FALSE),""),IFERROR(VLOOKUP(B37,'Paramètres'!$B$15:$F$114,3,FALSE),"")))</f>
        <v/>
      </c>
      <c r="E37" s="35">
        <f>IF(AND(A37="",B37=""),"",IF(A37&lt;&gt;"",IFERROR(VLOOKUP(A37,'Paramètres'!$A$15:$F$114,5,FALSE),""),IFERROR(VLOOKUP(B37,'Paramètres'!$B$15:$F$114,4,FALSE),"")))</f>
        <v/>
      </c>
      <c r="F37" s="35">
        <f>IF(AND(A37="",B37=""),"",IF(A37&lt;&gt;"",IFERROR(VLOOKUP(A37,'Paramètres'!$A$15:$F$114,6,FALSE),""),IFERROR(VLOOKUP(B37,'Paramètres'!$B$15:$F$114,5,FALSE),"")))</f>
        <v/>
      </c>
      <c r="G37" s="34">
        <f>IF(AND(A37="",B37=""),"",IF(A37&lt;&gt;"",SUMIF('Prévision taxe foncière'!$E$4:$E$103,A37,'Prévision taxe foncière'!$M$4:$M$103),SUMIF('Prévision taxe foncière'!$F$4:$F$103,B37,'Prévision taxe foncière'!$M$4:$M$103)))</f>
        <v/>
      </c>
      <c r="H37" s="34">
        <f>IF(AND(A37="",B37=""),"",IF(A37&lt;&gt;"",SUMIF('Prévision taxe foncière'!$E$4:$E$103,A37,'Prévision taxe foncière'!$U$4:$U$103),SUMIF('Prévision taxe foncière'!$F$4:$F$103,B37,'Prévision taxe foncière'!$U$4:$U$103)))</f>
        <v/>
      </c>
    </row>
    <row r="38">
      <c r="A38" s="7" t="n"/>
      <c r="B38" s="39" t="n"/>
      <c r="C38" s="38">
        <f>IF(AND(A38="",B38=""),"",IF(A38&lt;&gt;"",IFERROR(VLOOKUP(A38,'Paramètres'!$A$15:$F$114,3,FALSE),""),IFERROR(VLOOKUP(B38,'Paramètres'!$B$15:$F$114,2,FALSE),"")))</f>
        <v/>
      </c>
      <c r="D38" s="38">
        <f>IF(AND(A38="",B38=""),"",IF(A38&lt;&gt;"",IFERROR(VLOOKUP(A38,'Paramètres'!$A$15:$F$114,4,FALSE),""),IFERROR(VLOOKUP(B38,'Paramètres'!$B$15:$F$114,3,FALSE),"")))</f>
        <v/>
      </c>
      <c r="E38" s="38">
        <f>IF(AND(A38="",B38=""),"",IF(A38&lt;&gt;"",IFERROR(VLOOKUP(A38,'Paramètres'!$A$15:$F$114,5,FALSE),""),IFERROR(VLOOKUP(B38,'Paramètres'!$B$15:$F$114,4,FALSE),"")))</f>
        <v/>
      </c>
      <c r="F38" s="38">
        <f>IF(AND(A38="",B38=""),"",IF(A38&lt;&gt;"",IFERROR(VLOOKUP(A38,'Paramètres'!$A$15:$F$114,6,FALSE),""),IFERROR(VLOOKUP(B38,'Paramètres'!$B$15:$F$114,5,FALSE),"")))</f>
        <v/>
      </c>
      <c r="G38" s="37">
        <f>IF(AND(A38="",B38=""),"",IF(A38&lt;&gt;"",SUMIF('Prévision taxe foncière'!$E$4:$E$103,A38,'Prévision taxe foncière'!$M$4:$M$103),SUMIF('Prévision taxe foncière'!$F$4:$F$103,B38,'Prévision taxe foncière'!$M$4:$M$103)))</f>
        <v/>
      </c>
      <c r="H38" s="37">
        <f>IF(AND(A38="",B38=""),"",IF(A38&lt;&gt;"",SUMIF('Prévision taxe foncière'!$E$4:$E$103,A38,'Prévision taxe foncière'!$U$4:$U$103),SUMIF('Prévision taxe foncière'!$F$4:$F$103,B38,'Prévision taxe foncière'!$U$4:$U$103)))</f>
        <v/>
      </c>
    </row>
    <row r="39">
      <c r="A39" s="7" t="n"/>
      <c r="B39" s="39" t="n"/>
      <c r="C39" s="35">
        <f>IF(AND(A39="",B39=""),"",IF(A39&lt;&gt;"",IFERROR(VLOOKUP(A39,'Paramètres'!$A$15:$F$114,3,FALSE),""),IFERROR(VLOOKUP(B39,'Paramètres'!$B$15:$F$114,2,FALSE),"")))</f>
        <v/>
      </c>
      <c r="D39" s="35">
        <f>IF(AND(A39="",B39=""),"",IF(A39&lt;&gt;"",IFERROR(VLOOKUP(A39,'Paramètres'!$A$15:$F$114,4,FALSE),""),IFERROR(VLOOKUP(B39,'Paramètres'!$B$15:$F$114,3,FALSE),"")))</f>
        <v/>
      </c>
      <c r="E39" s="35">
        <f>IF(AND(A39="",B39=""),"",IF(A39&lt;&gt;"",IFERROR(VLOOKUP(A39,'Paramètres'!$A$15:$F$114,5,FALSE),""),IFERROR(VLOOKUP(B39,'Paramètres'!$B$15:$F$114,4,FALSE),"")))</f>
        <v/>
      </c>
      <c r="F39" s="35">
        <f>IF(AND(A39="",B39=""),"",IF(A39&lt;&gt;"",IFERROR(VLOOKUP(A39,'Paramètres'!$A$15:$F$114,6,FALSE),""),IFERROR(VLOOKUP(B39,'Paramètres'!$B$15:$F$114,5,FALSE),"")))</f>
        <v/>
      </c>
      <c r="G39" s="34">
        <f>IF(AND(A39="",B39=""),"",IF(A39&lt;&gt;"",SUMIF('Prévision taxe foncière'!$E$4:$E$103,A39,'Prévision taxe foncière'!$M$4:$M$103),SUMIF('Prévision taxe foncière'!$F$4:$F$103,B39,'Prévision taxe foncière'!$M$4:$M$103)))</f>
        <v/>
      </c>
      <c r="H39" s="34">
        <f>IF(AND(A39="",B39=""),"",IF(A39&lt;&gt;"",SUMIF('Prévision taxe foncière'!$E$4:$E$103,A39,'Prévision taxe foncière'!$U$4:$U$103),SUMIF('Prévision taxe foncière'!$F$4:$F$103,B39,'Prévision taxe foncière'!$U$4:$U$103)))</f>
        <v/>
      </c>
    </row>
    <row r="40">
      <c r="A40" s="7" t="n"/>
      <c r="B40" s="39" t="n"/>
      <c r="C40" s="38">
        <f>IF(AND(A40="",B40=""),"",IF(A40&lt;&gt;"",IFERROR(VLOOKUP(A40,'Paramètres'!$A$15:$F$114,3,FALSE),""),IFERROR(VLOOKUP(B40,'Paramètres'!$B$15:$F$114,2,FALSE),"")))</f>
        <v/>
      </c>
      <c r="D40" s="38">
        <f>IF(AND(A40="",B40=""),"",IF(A40&lt;&gt;"",IFERROR(VLOOKUP(A40,'Paramètres'!$A$15:$F$114,4,FALSE),""),IFERROR(VLOOKUP(B40,'Paramètres'!$B$15:$F$114,3,FALSE),"")))</f>
        <v/>
      </c>
      <c r="E40" s="38">
        <f>IF(AND(A40="",B40=""),"",IF(A40&lt;&gt;"",IFERROR(VLOOKUP(A40,'Paramètres'!$A$15:$F$114,5,FALSE),""),IFERROR(VLOOKUP(B40,'Paramètres'!$B$15:$F$114,4,FALSE),"")))</f>
        <v/>
      </c>
      <c r="F40" s="38">
        <f>IF(AND(A40="",B40=""),"",IF(A40&lt;&gt;"",IFERROR(VLOOKUP(A40,'Paramètres'!$A$15:$F$114,6,FALSE),""),IFERROR(VLOOKUP(B40,'Paramètres'!$B$15:$F$114,5,FALSE),"")))</f>
        <v/>
      </c>
      <c r="G40" s="37">
        <f>IF(AND(A40="",B40=""),"",IF(A40&lt;&gt;"",SUMIF('Prévision taxe foncière'!$E$4:$E$103,A40,'Prévision taxe foncière'!$M$4:$M$103),SUMIF('Prévision taxe foncière'!$F$4:$F$103,B40,'Prévision taxe foncière'!$M$4:$M$103)))</f>
        <v/>
      </c>
      <c r="H40" s="37">
        <f>IF(AND(A40="",B40=""),"",IF(A40&lt;&gt;"",SUMIF('Prévision taxe foncière'!$E$4:$E$103,A40,'Prévision taxe foncière'!$U$4:$U$103),SUMIF('Prévision taxe foncière'!$F$4:$F$103,B40,'Prévision taxe foncière'!$U$4:$U$103)))</f>
        <v/>
      </c>
    </row>
    <row r="41">
      <c r="A41" s="7" t="n"/>
      <c r="B41" s="39" t="n"/>
      <c r="C41" s="35">
        <f>IF(AND(A41="",B41=""),"",IF(A41&lt;&gt;"",IFERROR(VLOOKUP(A41,'Paramètres'!$A$15:$F$114,3,FALSE),""),IFERROR(VLOOKUP(B41,'Paramètres'!$B$15:$F$114,2,FALSE),"")))</f>
        <v/>
      </c>
      <c r="D41" s="35">
        <f>IF(AND(A41="",B41=""),"",IF(A41&lt;&gt;"",IFERROR(VLOOKUP(A41,'Paramètres'!$A$15:$F$114,4,FALSE),""),IFERROR(VLOOKUP(B41,'Paramètres'!$B$15:$F$114,3,FALSE),"")))</f>
        <v/>
      </c>
      <c r="E41" s="35">
        <f>IF(AND(A41="",B41=""),"",IF(A41&lt;&gt;"",IFERROR(VLOOKUP(A41,'Paramètres'!$A$15:$F$114,5,FALSE),""),IFERROR(VLOOKUP(B41,'Paramètres'!$B$15:$F$114,4,FALSE),"")))</f>
        <v/>
      </c>
      <c r="F41" s="35">
        <f>IF(AND(A41="",B41=""),"",IF(A41&lt;&gt;"",IFERROR(VLOOKUP(A41,'Paramètres'!$A$15:$F$114,6,FALSE),""),IFERROR(VLOOKUP(B41,'Paramètres'!$B$15:$F$114,5,FALSE),"")))</f>
        <v/>
      </c>
      <c r="G41" s="34">
        <f>IF(AND(A41="",B41=""),"",IF(A41&lt;&gt;"",SUMIF('Prévision taxe foncière'!$E$4:$E$103,A41,'Prévision taxe foncière'!$M$4:$M$103),SUMIF('Prévision taxe foncière'!$F$4:$F$103,B41,'Prévision taxe foncière'!$M$4:$M$103)))</f>
        <v/>
      </c>
      <c r="H41" s="34">
        <f>IF(AND(A41="",B41=""),"",IF(A41&lt;&gt;"",SUMIF('Prévision taxe foncière'!$E$4:$E$103,A41,'Prévision taxe foncière'!$U$4:$U$103),SUMIF('Prévision taxe foncière'!$F$4:$F$103,B41,'Prévision taxe foncière'!$U$4:$U$103)))</f>
        <v/>
      </c>
    </row>
    <row r="42">
      <c r="A42" s="7" t="n"/>
      <c r="B42" s="39" t="n"/>
      <c r="C42" s="38">
        <f>IF(AND(A42="",B42=""),"",IF(A42&lt;&gt;"",IFERROR(VLOOKUP(A42,'Paramètres'!$A$15:$F$114,3,FALSE),""),IFERROR(VLOOKUP(B42,'Paramètres'!$B$15:$F$114,2,FALSE),"")))</f>
        <v/>
      </c>
      <c r="D42" s="38">
        <f>IF(AND(A42="",B42=""),"",IF(A42&lt;&gt;"",IFERROR(VLOOKUP(A42,'Paramètres'!$A$15:$F$114,4,FALSE),""),IFERROR(VLOOKUP(B42,'Paramètres'!$B$15:$F$114,3,FALSE),"")))</f>
        <v/>
      </c>
      <c r="E42" s="38">
        <f>IF(AND(A42="",B42=""),"",IF(A42&lt;&gt;"",IFERROR(VLOOKUP(A42,'Paramètres'!$A$15:$F$114,5,FALSE),""),IFERROR(VLOOKUP(B42,'Paramètres'!$B$15:$F$114,4,FALSE),"")))</f>
        <v/>
      </c>
      <c r="F42" s="38">
        <f>IF(AND(A42="",B42=""),"",IF(A42&lt;&gt;"",IFERROR(VLOOKUP(A42,'Paramètres'!$A$15:$F$114,6,FALSE),""),IFERROR(VLOOKUP(B42,'Paramètres'!$B$15:$F$114,5,FALSE),"")))</f>
        <v/>
      </c>
      <c r="G42" s="37">
        <f>IF(AND(A42="",B42=""),"",IF(A42&lt;&gt;"",SUMIF('Prévision taxe foncière'!$E$4:$E$103,A42,'Prévision taxe foncière'!$M$4:$M$103),SUMIF('Prévision taxe foncière'!$F$4:$F$103,B42,'Prévision taxe foncière'!$M$4:$M$103)))</f>
        <v/>
      </c>
      <c r="H42" s="37">
        <f>IF(AND(A42="",B42=""),"",IF(A42&lt;&gt;"",SUMIF('Prévision taxe foncière'!$E$4:$E$103,A42,'Prévision taxe foncière'!$U$4:$U$103),SUMIF('Prévision taxe foncière'!$F$4:$F$103,B42,'Prévision taxe foncière'!$U$4:$U$103)))</f>
        <v/>
      </c>
    </row>
    <row r="43">
      <c r="A43" s="7" t="n"/>
      <c r="B43" s="39" t="n"/>
      <c r="C43" s="35">
        <f>IF(AND(A43="",B43=""),"",IF(A43&lt;&gt;"",IFERROR(VLOOKUP(A43,'Paramètres'!$A$15:$F$114,3,FALSE),""),IFERROR(VLOOKUP(B43,'Paramètres'!$B$15:$F$114,2,FALSE),"")))</f>
        <v/>
      </c>
      <c r="D43" s="35">
        <f>IF(AND(A43="",B43=""),"",IF(A43&lt;&gt;"",IFERROR(VLOOKUP(A43,'Paramètres'!$A$15:$F$114,4,FALSE),""),IFERROR(VLOOKUP(B43,'Paramètres'!$B$15:$F$114,3,FALSE),"")))</f>
        <v/>
      </c>
      <c r="E43" s="35">
        <f>IF(AND(A43="",B43=""),"",IF(A43&lt;&gt;"",IFERROR(VLOOKUP(A43,'Paramètres'!$A$15:$F$114,5,FALSE),""),IFERROR(VLOOKUP(B43,'Paramètres'!$B$15:$F$114,4,FALSE),"")))</f>
        <v/>
      </c>
      <c r="F43" s="35">
        <f>IF(AND(A43="",B43=""),"",IF(A43&lt;&gt;"",IFERROR(VLOOKUP(A43,'Paramètres'!$A$15:$F$114,6,FALSE),""),IFERROR(VLOOKUP(B43,'Paramètres'!$B$15:$F$114,5,FALSE),"")))</f>
        <v/>
      </c>
      <c r="G43" s="34">
        <f>IF(AND(A43="",B43=""),"",IF(A43&lt;&gt;"",SUMIF('Prévision taxe foncière'!$E$4:$E$103,A43,'Prévision taxe foncière'!$M$4:$M$103),SUMIF('Prévision taxe foncière'!$F$4:$F$103,B43,'Prévision taxe foncière'!$M$4:$M$103)))</f>
        <v/>
      </c>
      <c r="H43" s="34">
        <f>IF(AND(A43="",B43=""),"",IF(A43&lt;&gt;"",SUMIF('Prévision taxe foncière'!$E$4:$E$103,A43,'Prévision taxe foncière'!$U$4:$U$103),SUMIF('Prévision taxe foncière'!$F$4:$F$103,B43,'Prévision taxe foncière'!$U$4:$U$103)))</f>
        <v/>
      </c>
    </row>
    <row r="44">
      <c r="A44" s="7" t="n"/>
      <c r="B44" s="39" t="n"/>
      <c r="C44" s="38">
        <f>IF(AND(A44="",B44=""),"",IF(A44&lt;&gt;"",IFERROR(VLOOKUP(A44,'Paramètres'!$A$15:$F$114,3,FALSE),""),IFERROR(VLOOKUP(B44,'Paramètres'!$B$15:$F$114,2,FALSE),"")))</f>
        <v/>
      </c>
      <c r="D44" s="38">
        <f>IF(AND(A44="",B44=""),"",IF(A44&lt;&gt;"",IFERROR(VLOOKUP(A44,'Paramètres'!$A$15:$F$114,4,FALSE),""),IFERROR(VLOOKUP(B44,'Paramètres'!$B$15:$F$114,3,FALSE),"")))</f>
        <v/>
      </c>
      <c r="E44" s="38">
        <f>IF(AND(A44="",B44=""),"",IF(A44&lt;&gt;"",IFERROR(VLOOKUP(A44,'Paramètres'!$A$15:$F$114,5,FALSE),""),IFERROR(VLOOKUP(B44,'Paramètres'!$B$15:$F$114,4,FALSE),"")))</f>
        <v/>
      </c>
      <c r="F44" s="38">
        <f>IF(AND(A44="",B44=""),"",IF(A44&lt;&gt;"",IFERROR(VLOOKUP(A44,'Paramètres'!$A$15:$F$114,6,FALSE),""),IFERROR(VLOOKUP(B44,'Paramètres'!$B$15:$F$114,5,FALSE),"")))</f>
        <v/>
      </c>
      <c r="G44" s="37">
        <f>IF(AND(A44="",B44=""),"",IF(A44&lt;&gt;"",SUMIF('Prévision taxe foncière'!$E$4:$E$103,A44,'Prévision taxe foncière'!$M$4:$M$103),SUMIF('Prévision taxe foncière'!$F$4:$F$103,B44,'Prévision taxe foncière'!$M$4:$M$103)))</f>
        <v/>
      </c>
      <c r="H44" s="37">
        <f>IF(AND(A44="",B44=""),"",IF(A44&lt;&gt;"",SUMIF('Prévision taxe foncière'!$E$4:$E$103,A44,'Prévision taxe foncière'!$U$4:$U$103),SUMIF('Prévision taxe foncière'!$F$4:$F$103,B44,'Prévision taxe foncière'!$U$4:$U$103)))</f>
        <v/>
      </c>
    </row>
    <row r="45">
      <c r="A45" s="7" t="n"/>
      <c r="B45" s="39" t="n"/>
      <c r="C45" s="35">
        <f>IF(AND(A45="",B45=""),"",IF(A45&lt;&gt;"",IFERROR(VLOOKUP(A45,'Paramètres'!$A$15:$F$114,3,FALSE),""),IFERROR(VLOOKUP(B45,'Paramètres'!$B$15:$F$114,2,FALSE),"")))</f>
        <v/>
      </c>
      <c r="D45" s="35">
        <f>IF(AND(A45="",B45=""),"",IF(A45&lt;&gt;"",IFERROR(VLOOKUP(A45,'Paramètres'!$A$15:$F$114,4,FALSE),""),IFERROR(VLOOKUP(B45,'Paramètres'!$B$15:$F$114,3,FALSE),"")))</f>
        <v/>
      </c>
      <c r="E45" s="35">
        <f>IF(AND(A45="",B45=""),"",IF(A45&lt;&gt;"",IFERROR(VLOOKUP(A45,'Paramètres'!$A$15:$F$114,5,FALSE),""),IFERROR(VLOOKUP(B45,'Paramètres'!$B$15:$F$114,4,FALSE),"")))</f>
        <v/>
      </c>
      <c r="F45" s="35">
        <f>IF(AND(A45="",B45=""),"",IF(A45&lt;&gt;"",IFERROR(VLOOKUP(A45,'Paramètres'!$A$15:$F$114,6,FALSE),""),IFERROR(VLOOKUP(B45,'Paramètres'!$B$15:$F$114,5,FALSE),"")))</f>
        <v/>
      </c>
      <c r="G45" s="34">
        <f>IF(AND(A45="",B45=""),"",IF(A45&lt;&gt;"",SUMIF('Prévision taxe foncière'!$E$4:$E$103,A45,'Prévision taxe foncière'!$M$4:$M$103),SUMIF('Prévision taxe foncière'!$F$4:$F$103,B45,'Prévision taxe foncière'!$M$4:$M$103)))</f>
        <v/>
      </c>
      <c r="H45" s="34">
        <f>IF(AND(A45="",B45=""),"",IF(A45&lt;&gt;"",SUMIF('Prévision taxe foncière'!$E$4:$E$103,A45,'Prévision taxe foncière'!$U$4:$U$103),SUMIF('Prévision taxe foncière'!$F$4:$F$103,B45,'Prévision taxe foncière'!$U$4:$U$103)))</f>
        <v/>
      </c>
    </row>
    <row r="46">
      <c r="A46" s="7" t="n"/>
      <c r="B46" s="39" t="n"/>
      <c r="C46" s="38">
        <f>IF(AND(A46="",B46=""),"",IF(A46&lt;&gt;"",IFERROR(VLOOKUP(A46,'Paramètres'!$A$15:$F$114,3,FALSE),""),IFERROR(VLOOKUP(B46,'Paramètres'!$B$15:$F$114,2,FALSE),"")))</f>
        <v/>
      </c>
      <c r="D46" s="38">
        <f>IF(AND(A46="",B46=""),"",IF(A46&lt;&gt;"",IFERROR(VLOOKUP(A46,'Paramètres'!$A$15:$F$114,4,FALSE),""),IFERROR(VLOOKUP(B46,'Paramètres'!$B$15:$F$114,3,FALSE),"")))</f>
        <v/>
      </c>
      <c r="E46" s="38">
        <f>IF(AND(A46="",B46=""),"",IF(A46&lt;&gt;"",IFERROR(VLOOKUP(A46,'Paramètres'!$A$15:$F$114,5,FALSE),""),IFERROR(VLOOKUP(B46,'Paramètres'!$B$15:$F$114,4,FALSE),"")))</f>
        <v/>
      </c>
      <c r="F46" s="38">
        <f>IF(AND(A46="",B46=""),"",IF(A46&lt;&gt;"",IFERROR(VLOOKUP(A46,'Paramètres'!$A$15:$F$114,6,FALSE),""),IFERROR(VLOOKUP(B46,'Paramètres'!$B$15:$F$114,5,FALSE),"")))</f>
        <v/>
      </c>
      <c r="G46" s="37">
        <f>IF(AND(A46="",B46=""),"",IF(A46&lt;&gt;"",SUMIF('Prévision taxe foncière'!$E$4:$E$103,A46,'Prévision taxe foncière'!$M$4:$M$103),SUMIF('Prévision taxe foncière'!$F$4:$F$103,B46,'Prévision taxe foncière'!$M$4:$M$103)))</f>
        <v/>
      </c>
      <c r="H46" s="37">
        <f>IF(AND(A46="",B46=""),"",IF(A46&lt;&gt;"",SUMIF('Prévision taxe foncière'!$E$4:$E$103,A46,'Prévision taxe foncière'!$U$4:$U$103),SUMIF('Prévision taxe foncière'!$F$4:$F$103,B46,'Prévision taxe foncière'!$U$4:$U$103)))</f>
        <v/>
      </c>
    </row>
    <row r="47">
      <c r="A47" s="7" t="n"/>
      <c r="B47" s="39" t="n"/>
      <c r="C47" s="35">
        <f>IF(AND(A47="",B47=""),"",IF(A47&lt;&gt;"",IFERROR(VLOOKUP(A47,'Paramètres'!$A$15:$F$114,3,FALSE),""),IFERROR(VLOOKUP(B47,'Paramètres'!$B$15:$F$114,2,FALSE),"")))</f>
        <v/>
      </c>
      <c r="D47" s="35">
        <f>IF(AND(A47="",B47=""),"",IF(A47&lt;&gt;"",IFERROR(VLOOKUP(A47,'Paramètres'!$A$15:$F$114,4,FALSE),""),IFERROR(VLOOKUP(B47,'Paramètres'!$B$15:$F$114,3,FALSE),"")))</f>
        <v/>
      </c>
      <c r="E47" s="35">
        <f>IF(AND(A47="",B47=""),"",IF(A47&lt;&gt;"",IFERROR(VLOOKUP(A47,'Paramètres'!$A$15:$F$114,5,FALSE),""),IFERROR(VLOOKUP(B47,'Paramètres'!$B$15:$F$114,4,FALSE),"")))</f>
        <v/>
      </c>
      <c r="F47" s="35">
        <f>IF(AND(A47="",B47=""),"",IF(A47&lt;&gt;"",IFERROR(VLOOKUP(A47,'Paramètres'!$A$15:$F$114,6,FALSE),""),IFERROR(VLOOKUP(B47,'Paramètres'!$B$15:$F$114,5,FALSE),"")))</f>
        <v/>
      </c>
      <c r="G47" s="34">
        <f>IF(AND(A47="",B47=""),"",IF(A47&lt;&gt;"",SUMIF('Prévision taxe foncière'!$E$4:$E$103,A47,'Prévision taxe foncière'!$M$4:$M$103),SUMIF('Prévision taxe foncière'!$F$4:$F$103,B47,'Prévision taxe foncière'!$M$4:$M$103)))</f>
        <v/>
      </c>
      <c r="H47" s="34">
        <f>IF(AND(A47="",B47=""),"",IF(A47&lt;&gt;"",SUMIF('Prévision taxe foncière'!$E$4:$E$103,A47,'Prévision taxe foncière'!$U$4:$U$103),SUMIF('Prévision taxe foncière'!$F$4:$F$103,B47,'Prévision taxe foncière'!$U$4:$U$103)))</f>
        <v/>
      </c>
    </row>
    <row r="48">
      <c r="A48" s="7" t="n"/>
      <c r="B48" s="39" t="n"/>
      <c r="C48" s="38">
        <f>IF(AND(A48="",B48=""),"",IF(A48&lt;&gt;"",IFERROR(VLOOKUP(A48,'Paramètres'!$A$15:$F$114,3,FALSE),""),IFERROR(VLOOKUP(B48,'Paramètres'!$B$15:$F$114,2,FALSE),"")))</f>
        <v/>
      </c>
      <c r="D48" s="38">
        <f>IF(AND(A48="",B48=""),"",IF(A48&lt;&gt;"",IFERROR(VLOOKUP(A48,'Paramètres'!$A$15:$F$114,4,FALSE),""),IFERROR(VLOOKUP(B48,'Paramètres'!$B$15:$F$114,3,FALSE),"")))</f>
        <v/>
      </c>
      <c r="E48" s="38">
        <f>IF(AND(A48="",B48=""),"",IF(A48&lt;&gt;"",IFERROR(VLOOKUP(A48,'Paramètres'!$A$15:$F$114,5,FALSE),""),IFERROR(VLOOKUP(B48,'Paramètres'!$B$15:$F$114,4,FALSE),"")))</f>
        <v/>
      </c>
      <c r="F48" s="38">
        <f>IF(AND(A48="",B48=""),"",IF(A48&lt;&gt;"",IFERROR(VLOOKUP(A48,'Paramètres'!$A$15:$F$114,6,FALSE),""),IFERROR(VLOOKUP(B48,'Paramètres'!$B$15:$F$114,5,FALSE),"")))</f>
        <v/>
      </c>
      <c r="G48" s="37">
        <f>IF(AND(A48="",B48=""),"",IF(A48&lt;&gt;"",SUMIF('Prévision taxe foncière'!$E$4:$E$103,A48,'Prévision taxe foncière'!$M$4:$M$103),SUMIF('Prévision taxe foncière'!$F$4:$F$103,B48,'Prévision taxe foncière'!$M$4:$M$103)))</f>
        <v/>
      </c>
      <c r="H48" s="37">
        <f>IF(AND(A48="",B48=""),"",IF(A48&lt;&gt;"",SUMIF('Prévision taxe foncière'!$E$4:$E$103,A48,'Prévision taxe foncière'!$U$4:$U$103),SUMIF('Prévision taxe foncière'!$F$4:$F$103,B48,'Prévision taxe foncière'!$U$4:$U$103)))</f>
        <v/>
      </c>
    </row>
    <row r="49">
      <c r="A49" s="7" t="n"/>
      <c r="B49" s="39" t="n"/>
      <c r="C49" s="35">
        <f>IF(AND(A49="",B49=""),"",IF(A49&lt;&gt;"",IFERROR(VLOOKUP(A49,'Paramètres'!$A$15:$F$114,3,FALSE),""),IFERROR(VLOOKUP(B49,'Paramètres'!$B$15:$F$114,2,FALSE),"")))</f>
        <v/>
      </c>
      <c r="D49" s="35">
        <f>IF(AND(A49="",B49=""),"",IF(A49&lt;&gt;"",IFERROR(VLOOKUP(A49,'Paramètres'!$A$15:$F$114,4,FALSE),""),IFERROR(VLOOKUP(B49,'Paramètres'!$B$15:$F$114,3,FALSE),"")))</f>
        <v/>
      </c>
      <c r="E49" s="35">
        <f>IF(AND(A49="",B49=""),"",IF(A49&lt;&gt;"",IFERROR(VLOOKUP(A49,'Paramètres'!$A$15:$F$114,5,FALSE),""),IFERROR(VLOOKUP(B49,'Paramètres'!$B$15:$F$114,4,FALSE),"")))</f>
        <v/>
      </c>
      <c r="F49" s="35">
        <f>IF(AND(A49="",B49=""),"",IF(A49&lt;&gt;"",IFERROR(VLOOKUP(A49,'Paramètres'!$A$15:$F$114,6,FALSE),""),IFERROR(VLOOKUP(B49,'Paramètres'!$B$15:$F$114,5,FALSE),"")))</f>
        <v/>
      </c>
      <c r="G49" s="34">
        <f>IF(AND(A49="",B49=""),"",IF(A49&lt;&gt;"",SUMIF('Prévision taxe foncière'!$E$4:$E$103,A49,'Prévision taxe foncière'!$M$4:$M$103),SUMIF('Prévision taxe foncière'!$F$4:$F$103,B49,'Prévision taxe foncière'!$M$4:$M$103)))</f>
        <v/>
      </c>
      <c r="H49" s="34">
        <f>IF(AND(A49="",B49=""),"",IF(A49&lt;&gt;"",SUMIF('Prévision taxe foncière'!$E$4:$E$103,A49,'Prévision taxe foncière'!$U$4:$U$103),SUMIF('Prévision taxe foncière'!$F$4:$F$103,B49,'Prévision taxe foncière'!$U$4:$U$103)))</f>
        <v/>
      </c>
    </row>
    <row r="50">
      <c r="A50" s="7" t="n"/>
      <c r="B50" s="39" t="n"/>
      <c r="C50" s="38">
        <f>IF(AND(A50="",B50=""),"",IF(A50&lt;&gt;"",IFERROR(VLOOKUP(A50,'Paramètres'!$A$15:$F$114,3,FALSE),""),IFERROR(VLOOKUP(B50,'Paramètres'!$B$15:$F$114,2,FALSE),"")))</f>
        <v/>
      </c>
      <c r="D50" s="38">
        <f>IF(AND(A50="",B50=""),"",IF(A50&lt;&gt;"",IFERROR(VLOOKUP(A50,'Paramètres'!$A$15:$F$114,4,FALSE),""),IFERROR(VLOOKUP(B50,'Paramètres'!$B$15:$F$114,3,FALSE),"")))</f>
        <v/>
      </c>
      <c r="E50" s="38">
        <f>IF(AND(A50="",B50=""),"",IF(A50&lt;&gt;"",IFERROR(VLOOKUP(A50,'Paramètres'!$A$15:$F$114,5,FALSE),""),IFERROR(VLOOKUP(B50,'Paramètres'!$B$15:$F$114,4,FALSE),"")))</f>
        <v/>
      </c>
      <c r="F50" s="38">
        <f>IF(AND(A50="",B50=""),"",IF(A50&lt;&gt;"",IFERROR(VLOOKUP(A50,'Paramètres'!$A$15:$F$114,6,FALSE),""),IFERROR(VLOOKUP(B50,'Paramètres'!$B$15:$F$114,5,FALSE),"")))</f>
        <v/>
      </c>
      <c r="G50" s="37">
        <f>IF(AND(A50="",B50=""),"",IF(A50&lt;&gt;"",SUMIF('Prévision taxe foncière'!$E$4:$E$103,A50,'Prévision taxe foncière'!$M$4:$M$103),SUMIF('Prévision taxe foncière'!$F$4:$F$103,B50,'Prévision taxe foncière'!$M$4:$M$103)))</f>
        <v/>
      </c>
      <c r="H50" s="37">
        <f>IF(AND(A50="",B50=""),"",IF(A50&lt;&gt;"",SUMIF('Prévision taxe foncière'!$E$4:$E$103,A50,'Prévision taxe foncière'!$U$4:$U$103),SUMIF('Prévision taxe foncière'!$F$4:$F$103,B50,'Prévision taxe foncière'!$U$4:$U$103)))</f>
        <v/>
      </c>
    </row>
    <row r="51">
      <c r="A51" s="7" t="n"/>
      <c r="B51" s="39" t="n"/>
      <c r="C51" s="35">
        <f>IF(AND(A51="",B51=""),"",IF(A51&lt;&gt;"",IFERROR(VLOOKUP(A51,'Paramètres'!$A$15:$F$114,3,FALSE),""),IFERROR(VLOOKUP(B51,'Paramètres'!$B$15:$F$114,2,FALSE),"")))</f>
        <v/>
      </c>
      <c r="D51" s="35">
        <f>IF(AND(A51="",B51=""),"",IF(A51&lt;&gt;"",IFERROR(VLOOKUP(A51,'Paramètres'!$A$15:$F$114,4,FALSE),""),IFERROR(VLOOKUP(B51,'Paramètres'!$B$15:$F$114,3,FALSE),"")))</f>
        <v/>
      </c>
      <c r="E51" s="35">
        <f>IF(AND(A51="",B51=""),"",IF(A51&lt;&gt;"",IFERROR(VLOOKUP(A51,'Paramètres'!$A$15:$F$114,5,FALSE),""),IFERROR(VLOOKUP(B51,'Paramètres'!$B$15:$F$114,4,FALSE),"")))</f>
        <v/>
      </c>
      <c r="F51" s="35">
        <f>IF(AND(A51="",B51=""),"",IF(A51&lt;&gt;"",IFERROR(VLOOKUP(A51,'Paramètres'!$A$15:$F$114,6,FALSE),""),IFERROR(VLOOKUP(B51,'Paramètres'!$B$15:$F$114,5,FALSE),"")))</f>
        <v/>
      </c>
      <c r="G51" s="34">
        <f>IF(AND(A51="",B51=""),"",IF(A51&lt;&gt;"",SUMIF('Prévision taxe foncière'!$E$4:$E$103,A51,'Prévision taxe foncière'!$M$4:$M$103),SUMIF('Prévision taxe foncière'!$F$4:$F$103,B51,'Prévision taxe foncière'!$M$4:$M$103)))</f>
        <v/>
      </c>
      <c r="H51" s="34">
        <f>IF(AND(A51="",B51=""),"",IF(A51&lt;&gt;"",SUMIF('Prévision taxe foncière'!$E$4:$E$103,A51,'Prévision taxe foncière'!$U$4:$U$103),SUMIF('Prévision taxe foncière'!$F$4:$F$103,B51,'Prévision taxe foncière'!$U$4:$U$103)))</f>
        <v/>
      </c>
    </row>
    <row r="52">
      <c r="A52" s="7" t="n"/>
      <c r="B52" s="39" t="n"/>
      <c r="C52" s="38">
        <f>IF(AND(A52="",B52=""),"",IF(A52&lt;&gt;"",IFERROR(VLOOKUP(A52,'Paramètres'!$A$15:$F$114,3,FALSE),""),IFERROR(VLOOKUP(B52,'Paramètres'!$B$15:$F$114,2,FALSE),"")))</f>
        <v/>
      </c>
      <c r="D52" s="38">
        <f>IF(AND(A52="",B52=""),"",IF(A52&lt;&gt;"",IFERROR(VLOOKUP(A52,'Paramètres'!$A$15:$F$114,4,FALSE),""),IFERROR(VLOOKUP(B52,'Paramètres'!$B$15:$F$114,3,FALSE),"")))</f>
        <v/>
      </c>
      <c r="E52" s="38">
        <f>IF(AND(A52="",B52=""),"",IF(A52&lt;&gt;"",IFERROR(VLOOKUP(A52,'Paramètres'!$A$15:$F$114,5,FALSE),""),IFERROR(VLOOKUP(B52,'Paramètres'!$B$15:$F$114,4,FALSE),"")))</f>
        <v/>
      </c>
      <c r="F52" s="38">
        <f>IF(AND(A52="",B52=""),"",IF(A52&lt;&gt;"",IFERROR(VLOOKUP(A52,'Paramètres'!$A$15:$F$114,6,FALSE),""),IFERROR(VLOOKUP(B52,'Paramètres'!$B$15:$F$114,5,FALSE),"")))</f>
        <v/>
      </c>
      <c r="G52" s="37">
        <f>IF(AND(A52="",B52=""),"",IF(A52&lt;&gt;"",SUMIF('Prévision taxe foncière'!$E$4:$E$103,A52,'Prévision taxe foncière'!$M$4:$M$103),SUMIF('Prévision taxe foncière'!$F$4:$F$103,B52,'Prévision taxe foncière'!$M$4:$M$103)))</f>
        <v/>
      </c>
      <c r="H52" s="37">
        <f>IF(AND(A52="",B52=""),"",IF(A52&lt;&gt;"",SUMIF('Prévision taxe foncière'!$E$4:$E$103,A52,'Prévision taxe foncière'!$U$4:$U$103),SUMIF('Prévision taxe foncière'!$F$4:$F$103,B52,'Prévision taxe foncière'!$U$4:$U$103)))</f>
        <v/>
      </c>
    </row>
    <row r="53">
      <c r="A53" s="7" t="n"/>
      <c r="B53" s="39" t="n"/>
      <c r="C53" s="35">
        <f>IF(AND(A53="",B53=""),"",IF(A53&lt;&gt;"",IFERROR(VLOOKUP(A53,'Paramètres'!$A$15:$F$114,3,FALSE),""),IFERROR(VLOOKUP(B53,'Paramètres'!$B$15:$F$114,2,FALSE),"")))</f>
        <v/>
      </c>
      <c r="D53" s="35">
        <f>IF(AND(A53="",B53=""),"",IF(A53&lt;&gt;"",IFERROR(VLOOKUP(A53,'Paramètres'!$A$15:$F$114,4,FALSE),""),IFERROR(VLOOKUP(B53,'Paramètres'!$B$15:$F$114,3,FALSE),"")))</f>
        <v/>
      </c>
      <c r="E53" s="35">
        <f>IF(AND(A53="",B53=""),"",IF(A53&lt;&gt;"",IFERROR(VLOOKUP(A53,'Paramètres'!$A$15:$F$114,5,FALSE),""),IFERROR(VLOOKUP(B53,'Paramètres'!$B$15:$F$114,4,FALSE),"")))</f>
        <v/>
      </c>
      <c r="F53" s="35">
        <f>IF(AND(A53="",B53=""),"",IF(A53&lt;&gt;"",IFERROR(VLOOKUP(A53,'Paramètres'!$A$15:$F$114,6,FALSE),""),IFERROR(VLOOKUP(B53,'Paramètres'!$B$15:$F$114,5,FALSE),"")))</f>
        <v/>
      </c>
      <c r="G53" s="34">
        <f>IF(AND(A53="",B53=""),"",IF(A53&lt;&gt;"",SUMIF('Prévision taxe foncière'!$E$4:$E$103,A53,'Prévision taxe foncière'!$M$4:$M$103),SUMIF('Prévision taxe foncière'!$F$4:$F$103,B53,'Prévision taxe foncière'!$M$4:$M$103)))</f>
        <v/>
      </c>
      <c r="H53" s="34">
        <f>IF(AND(A53="",B53=""),"",IF(A53&lt;&gt;"",SUMIF('Prévision taxe foncière'!$E$4:$E$103,A53,'Prévision taxe foncière'!$U$4:$U$103),SUMIF('Prévision taxe foncière'!$F$4:$F$103,B53,'Prévision taxe foncière'!$U$4:$U$103)))</f>
        <v/>
      </c>
    </row>
    <row r="54">
      <c r="A54" s="7" t="n"/>
      <c r="B54" s="39" t="n"/>
      <c r="C54" s="38">
        <f>IF(AND(A54="",B54=""),"",IF(A54&lt;&gt;"",IFERROR(VLOOKUP(A54,'Paramètres'!$A$15:$F$114,3,FALSE),""),IFERROR(VLOOKUP(B54,'Paramètres'!$B$15:$F$114,2,FALSE),"")))</f>
        <v/>
      </c>
      <c r="D54" s="38">
        <f>IF(AND(A54="",B54=""),"",IF(A54&lt;&gt;"",IFERROR(VLOOKUP(A54,'Paramètres'!$A$15:$F$114,4,FALSE),""),IFERROR(VLOOKUP(B54,'Paramètres'!$B$15:$F$114,3,FALSE),"")))</f>
        <v/>
      </c>
      <c r="E54" s="38">
        <f>IF(AND(A54="",B54=""),"",IF(A54&lt;&gt;"",IFERROR(VLOOKUP(A54,'Paramètres'!$A$15:$F$114,5,FALSE),""),IFERROR(VLOOKUP(B54,'Paramètres'!$B$15:$F$114,4,FALSE),"")))</f>
        <v/>
      </c>
      <c r="F54" s="38">
        <f>IF(AND(A54="",B54=""),"",IF(A54&lt;&gt;"",IFERROR(VLOOKUP(A54,'Paramètres'!$A$15:$F$114,6,FALSE),""),IFERROR(VLOOKUP(B54,'Paramètres'!$B$15:$F$114,5,FALSE),"")))</f>
        <v/>
      </c>
      <c r="G54" s="37">
        <f>IF(AND(A54="",B54=""),"",IF(A54&lt;&gt;"",SUMIF('Prévision taxe foncière'!$E$4:$E$103,A54,'Prévision taxe foncière'!$M$4:$M$103),SUMIF('Prévision taxe foncière'!$F$4:$F$103,B54,'Prévision taxe foncière'!$M$4:$M$103)))</f>
        <v/>
      </c>
      <c r="H54" s="37">
        <f>IF(AND(A54="",B54=""),"",IF(A54&lt;&gt;"",SUMIF('Prévision taxe foncière'!$E$4:$E$103,A54,'Prévision taxe foncière'!$U$4:$U$103),SUMIF('Prévision taxe foncière'!$F$4:$F$103,B54,'Prévision taxe foncière'!$U$4:$U$103)))</f>
        <v/>
      </c>
    </row>
    <row r="55">
      <c r="A55" s="7" t="n"/>
      <c r="B55" s="39" t="n"/>
      <c r="C55" s="35">
        <f>IF(AND(A55="",B55=""),"",IF(A55&lt;&gt;"",IFERROR(VLOOKUP(A55,'Paramètres'!$A$15:$F$114,3,FALSE),""),IFERROR(VLOOKUP(B55,'Paramètres'!$B$15:$F$114,2,FALSE),"")))</f>
        <v/>
      </c>
      <c r="D55" s="35">
        <f>IF(AND(A55="",B55=""),"",IF(A55&lt;&gt;"",IFERROR(VLOOKUP(A55,'Paramètres'!$A$15:$F$114,4,FALSE),""),IFERROR(VLOOKUP(B55,'Paramètres'!$B$15:$F$114,3,FALSE),"")))</f>
        <v/>
      </c>
      <c r="E55" s="35">
        <f>IF(AND(A55="",B55=""),"",IF(A55&lt;&gt;"",IFERROR(VLOOKUP(A55,'Paramètres'!$A$15:$F$114,5,FALSE),""),IFERROR(VLOOKUP(B55,'Paramètres'!$B$15:$F$114,4,FALSE),"")))</f>
        <v/>
      </c>
      <c r="F55" s="35">
        <f>IF(AND(A55="",B55=""),"",IF(A55&lt;&gt;"",IFERROR(VLOOKUP(A55,'Paramètres'!$A$15:$F$114,6,FALSE),""),IFERROR(VLOOKUP(B55,'Paramètres'!$B$15:$F$114,5,FALSE),"")))</f>
        <v/>
      </c>
      <c r="G55" s="34">
        <f>IF(AND(A55="",B55=""),"",IF(A55&lt;&gt;"",SUMIF('Prévision taxe foncière'!$E$4:$E$103,A55,'Prévision taxe foncière'!$M$4:$M$103),SUMIF('Prévision taxe foncière'!$F$4:$F$103,B55,'Prévision taxe foncière'!$M$4:$M$103)))</f>
        <v/>
      </c>
      <c r="H55" s="34">
        <f>IF(AND(A55="",B55=""),"",IF(A55&lt;&gt;"",SUMIF('Prévision taxe foncière'!$E$4:$E$103,A55,'Prévision taxe foncière'!$U$4:$U$103),SUMIF('Prévision taxe foncière'!$F$4:$F$103,B55,'Prévision taxe foncière'!$U$4:$U$103)))</f>
        <v/>
      </c>
    </row>
    <row r="56">
      <c r="A56" s="7" t="n"/>
      <c r="B56" s="39" t="n"/>
      <c r="C56" s="38">
        <f>IF(AND(A56="",B56=""),"",IF(A56&lt;&gt;"",IFERROR(VLOOKUP(A56,'Paramètres'!$A$15:$F$114,3,FALSE),""),IFERROR(VLOOKUP(B56,'Paramètres'!$B$15:$F$114,2,FALSE),"")))</f>
        <v/>
      </c>
      <c r="D56" s="38">
        <f>IF(AND(A56="",B56=""),"",IF(A56&lt;&gt;"",IFERROR(VLOOKUP(A56,'Paramètres'!$A$15:$F$114,4,FALSE),""),IFERROR(VLOOKUP(B56,'Paramètres'!$B$15:$F$114,3,FALSE),"")))</f>
        <v/>
      </c>
      <c r="E56" s="38">
        <f>IF(AND(A56="",B56=""),"",IF(A56&lt;&gt;"",IFERROR(VLOOKUP(A56,'Paramètres'!$A$15:$F$114,5,FALSE),""),IFERROR(VLOOKUP(B56,'Paramètres'!$B$15:$F$114,4,FALSE),"")))</f>
        <v/>
      </c>
      <c r="F56" s="38">
        <f>IF(AND(A56="",B56=""),"",IF(A56&lt;&gt;"",IFERROR(VLOOKUP(A56,'Paramètres'!$A$15:$F$114,6,FALSE),""),IFERROR(VLOOKUP(B56,'Paramètres'!$B$15:$F$114,5,FALSE),"")))</f>
        <v/>
      </c>
      <c r="G56" s="37">
        <f>IF(AND(A56="",B56=""),"",IF(A56&lt;&gt;"",SUMIF('Prévision taxe foncière'!$E$4:$E$103,A56,'Prévision taxe foncière'!$M$4:$M$103),SUMIF('Prévision taxe foncière'!$F$4:$F$103,B56,'Prévision taxe foncière'!$M$4:$M$103)))</f>
        <v/>
      </c>
      <c r="H56" s="37">
        <f>IF(AND(A56="",B56=""),"",IF(A56&lt;&gt;"",SUMIF('Prévision taxe foncière'!$E$4:$E$103,A56,'Prévision taxe foncière'!$U$4:$U$103),SUMIF('Prévision taxe foncière'!$F$4:$F$103,B56,'Prévision taxe foncière'!$U$4:$U$103)))</f>
        <v/>
      </c>
    </row>
    <row r="57">
      <c r="A57" s="7" t="n"/>
      <c r="B57" s="39" t="n"/>
      <c r="C57" s="35">
        <f>IF(AND(A57="",B57=""),"",IF(A57&lt;&gt;"",IFERROR(VLOOKUP(A57,'Paramètres'!$A$15:$F$114,3,FALSE),""),IFERROR(VLOOKUP(B57,'Paramètres'!$B$15:$F$114,2,FALSE),"")))</f>
        <v/>
      </c>
      <c r="D57" s="35">
        <f>IF(AND(A57="",B57=""),"",IF(A57&lt;&gt;"",IFERROR(VLOOKUP(A57,'Paramètres'!$A$15:$F$114,4,FALSE),""),IFERROR(VLOOKUP(B57,'Paramètres'!$B$15:$F$114,3,FALSE),"")))</f>
        <v/>
      </c>
      <c r="E57" s="35">
        <f>IF(AND(A57="",B57=""),"",IF(A57&lt;&gt;"",IFERROR(VLOOKUP(A57,'Paramètres'!$A$15:$F$114,5,FALSE),""),IFERROR(VLOOKUP(B57,'Paramètres'!$B$15:$F$114,4,FALSE),"")))</f>
        <v/>
      </c>
      <c r="F57" s="35">
        <f>IF(AND(A57="",B57=""),"",IF(A57&lt;&gt;"",IFERROR(VLOOKUP(A57,'Paramètres'!$A$15:$F$114,6,FALSE),""),IFERROR(VLOOKUP(B57,'Paramètres'!$B$15:$F$114,5,FALSE),"")))</f>
        <v/>
      </c>
      <c r="G57" s="34">
        <f>IF(AND(A57="",B57=""),"",IF(A57&lt;&gt;"",SUMIF('Prévision taxe foncière'!$E$4:$E$103,A57,'Prévision taxe foncière'!$M$4:$M$103),SUMIF('Prévision taxe foncière'!$F$4:$F$103,B57,'Prévision taxe foncière'!$M$4:$M$103)))</f>
        <v/>
      </c>
      <c r="H57" s="34">
        <f>IF(AND(A57="",B57=""),"",IF(A57&lt;&gt;"",SUMIF('Prévision taxe foncière'!$E$4:$E$103,A57,'Prévision taxe foncière'!$U$4:$U$103),SUMIF('Prévision taxe foncière'!$F$4:$F$103,B57,'Prévision taxe foncière'!$U$4:$U$103)))</f>
        <v/>
      </c>
    </row>
    <row r="58">
      <c r="A58" s="7" t="n"/>
      <c r="B58" s="39" t="n"/>
      <c r="C58" s="38">
        <f>IF(AND(A58="",B58=""),"",IF(A58&lt;&gt;"",IFERROR(VLOOKUP(A58,'Paramètres'!$A$15:$F$114,3,FALSE),""),IFERROR(VLOOKUP(B58,'Paramètres'!$B$15:$F$114,2,FALSE),"")))</f>
        <v/>
      </c>
      <c r="D58" s="38">
        <f>IF(AND(A58="",B58=""),"",IF(A58&lt;&gt;"",IFERROR(VLOOKUP(A58,'Paramètres'!$A$15:$F$114,4,FALSE),""),IFERROR(VLOOKUP(B58,'Paramètres'!$B$15:$F$114,3,FALSE),"")))</f>
        <v/>
      </c>
      <c r="E58" s="38">
        <f>IF(AND(A58="",B58=""),"",IF(A58&lt;&gt;"",IFERROR(VLOOKUP(A58,'Paramètres'!$A$15:$F$114,5,FALSE),""),IFERROR(VLOOKUP(B58,'Paramètres'!$B$15:$F$114,4,FALSE),"")))</f>
        <v/>
      </c>
      <c r="F58" s="38">
        <f>IF(AND(A58="",B58=""),"",IF(A58&lt;&gt;"",IFERROR(VLOOKUP(A58,'Paramètres'!$A$15:$F$114,6,FALSE),""),IFERROR(VLOOKUP(B58,'Paramètres'!$B$15:$F$114,5,FALSE),"")))</f>
        <v/>
      </c>
      <c r="G58" s="37">
        <f>IF(AND(A58="",B58=""),"",IF(A58&lt;&gt;"",SUMIF('Prévision taxe foncière'!$E$4:$E$103,A58,'Prévision taxe foncière'!$M$4:$M$103),SUMIF('Prévision taxe foncière'!$F$4:$F$103,B58,'Prévision taxe foncière'!$M$4:$M$103)))</f>
        <v/>
      </c>
      <c r="H58" s="37">
        <f>IF(AND(A58="",B58=""),"",IF(A58&lt;&gt;"",SUMIF('Prévision taxe foncière'!$E$4:$E$103,A58,'Prévision taxe foncière'!$U$4:$U$103),SUMIF('Prévision taxe foncière'!$F$4:$F$103,B58,'Prévision taxe foncière'!$U$4:$U$103)))</f>
        <v/>
      </c>
    </row>
    <row r="59">
      <c r="A59" s="7" t="n"/>
      <c r="B59" s="39" t="n"/>
      <c r="C59" s="35">
        <f>IF(AND(A59="",B59=""),"",IF(A59&lt;&gt;"",IFERROR(VLOOKUP(A59,'Paramètres'!$A$15:$F$114,3,FALSE),""),IFERROR(VLOOKUP(B59,'Paramètres'!$B$15:$F$114,2,FALSE),"")))</f>
        <v/>
      </c>
      <c r="D59" s="35">
        <f>IF(AND(A59="",B59=""),"",IF(A59&lt;&gt;"",IFERROR(VLOOKUP(A59,'Paramètres'!$A$15:$F$114,4,FALSE),""),IFERROR(VLOOKUP(B59,'Paramètres'!$B$15:$F$114,3,FALSE),"")))</f>
        <v/>
      </c>
      <c r="E59" s="35">
        <f>IF(AND(A59="",B59=""),"",IF(A59&lt;&gt;"",IFERROR(VLOOKUP(A59,'Paramètres'!$A$15:$F$114,5,FALSE),""),IFERROR(VLOOKUP(B59,'Paramètres'!$B$15:$F$114,4,FALSE),"")))</f>
        <v/>
      </c>
      <c r="F59" s="35">
        <f>IF(AND(A59="",B59=""),"",IF(A59&lt;&gt;"",IFERROR(VLOOKUP(A59,'Paramètres'!$A$15:$F$114,6,FALSE),""),IFERROR(VLOOKUP(B59,'Paramètres'!$B$15:$F$114,5,FALSE),"")))</f>
        <v/>
      </c>
      <c r="G59" s="34">
        <f>IF(AND(A59="",B59=""),"",IF(A59&lt;&gt;"",SUMIF('Prévision taxe foncière'!$E$4:$E$103,A59,'Prévision taxe foncière'!$M$4:$M$103),SUMIF('Prévision taxe foncière'!$F$4:$F$103,B59,'Prévision taxe foncière'!$M$4:$M$103)))</f>
        <v/>
      </c>
      <c r="H59" s="34">
        <f>IF(AND(A59="",B59=""),"",IF(A59&lt;&gt;"",SUMIF('Prévision taxe foncière'!$E$4:$E$103,A59,'Prévision taxe foncière'!$U$4:$U$103),SUMIF('Prévision taxe foncière'!$F$4:$F$103,B59,'Prévision taxe foncière'!$U$4:$U$103)))</f>
        <v/>
      </c>
    </row>
    <row r="60">
      <c r="A60" s="7" t="n"/>
      <c r="B60" s="39" t="n"/>
      <c r="C60" s="38">
        <f>IF(AND(A60="",B60=""),"",IF(A60&lt;&gt;"",IFERROR(VLOOKUP(A60,'Paramètres'!$A$15:$F$114,3,FALSE),""),IFERROR(VLOOKUP(B60,'Paramètres'!$B$15:$F$114,2,FALSE),"")))</f>
        <v/>
      </c>
      <c r="D60" s="38">
        <f>IF(AND(A60="",B60=""),"",IF(A60&lt;&gt;"",IFERROR(VLOOKUP(A60,'Paramètres'!$A$15:$F$114,4,FALSE),""),IFERROR(VLOOKUP(B60,'Paramètres'!$B$15:$F$114,3,FALSE),"")))</f>
        <v/>
      </c>
      <c r="E60" s="38">
        <f>IF(AND(A60="",B60=""),"",IF(A60&lt;&gt;"",IFERROR(VLOOKUP(A60,'Paramètres'!$A$15:$F$114,5,FALSE),""),IFERROR(VLOOKUP(B60,'Paramètres'!$B$15:$F$114,4,FALSE),"")))</f>
        <v/>
      </c>
      <c r="F60" s="38">
        <f>IF(AND(A60="",B60=""),"",IF(A60&lt;&gt;"",IFERROR(VLOOKUP(A60,'Paramètres'!$A$15:$F$114,6,FALSE),""),IFERROR(VLOOKUP(B60,'Paramètres'!$B$15:$F$114,5,FALSE),"")))</f>
        <v/>
      </c>
      <c r="G60" s="37">
        <f>IF(AND(A60="",B60=""),"",IF(A60&lt;&gt;"",SUMIF('Prévision taxe foncière'!$E$4:$E$103,A60,'Prévision taxe foncière'!$M$4:$M$103),SUMIF('Prévision taxe foncière'!$F$4:$F$103,B60,'Prévision taxe foncière'!$M$4:$M$103)))</f>
        <v/>
      </c>
      <c r="H60" s="37">
        <f>IF(AND(A60="",B60=""),"",IF(A60&lt;&gt;"",SUMIF('Prévision taxe foncière'!$E$4:$E$103,A60,'Prévision taxe foncière'!$U$4:$U$103),SUMIF('Prévision taxe foncière'!$F$4:$F$103,B60,'Prévision taxe foncière'!$U$4:$U$103)))</f>
        <v/>
      </c>
    </row>
    <row r="61">
      <c r="A61" s="7" t="n"/>
      <c r="B61" s="39" t="n"/>
      <c r="C61" s="35">
        <f>IF(AND(A61="",B61=""),"",IF(A61&lt;&gt;"",IFERROR(VLOOKUP(A61,'Paramètres'!$A$15:$F$114,3,FALSE),""),IFERROR(VLOOKUP(B61,'Paramètres'!$B$15:$F$114,2,FALSE),"")))</f>
        <v/>
      </c>
      <c r="D61" s="35">
        <f>IF(AND(A61="",B61=""),"",IF(A61&lt;&gt;"",IFERROR(VLOOKUP(A61,'Paramètres'!$A$15:$F$114,4,FALSE),""),IFERROR(VLOOKUP(B61,'Paramètres'!$B$15:$F$114,3,FALSE),"")))</f>
        <v/>
      </c>
      <c r="E61" s="35">
        <f>IF(AND(A61="",B61=""),"",IF(A61&lt;&gt;"",IFERROR(VLOOKUP(A61,'Paramètres'!$A$15:$F$114,5,FALSE),""),IFERROR(VLOOKUP(B61,'Paramètres'!$B$15:$F$114,4,FALSE),"")))</f>
        <v/>
      </c>
      <c r="F61" s="35">
        <f>IF(AND(A61="",B61=""),"",IF(A61&lt;&gt;"",IFERROR(VLOOKUP(A61,'Paramètres'!$A$15:$F$114,6,FALSE),""),IFERROR(VLOOKUP(B61,'Paramètres'!$B$15:$F$114,5,FALSE),"")))</f>
        <v/>
      </c>
      <c r="G61" s="34">
        <f>IF(AND(A61="",B61=""),"",IF(A61&lt;&gt;"",SUMIF('Prévision taxe foncière'!$E$4:$E$103,A61,'Prévision taxe foncière'!$M$4:$M$103),SUMIF('Prévision taxe foncière'!$F$4:$F$103,B61,'Prévision taxe foncière'!$M$4:$M$103)))</f>
        <v/>
      </c>
      <c r="H61" s="34">
        <f>IF(AND(A61="",B61=""),"",IF(A61&lt;&gt;"",SUMIF('Prévision taxe foncière'!$E$4:$E$103,A61,'Prévision taxe foncière'!$U$4:$U$103),SUMIF('Prévision taxe foncière'!$F$4:$F$103,B61,'Prévision taxe foncière'!$U$4:$U$103)))</f>
        <v/>
      </c>
    </row>
    <row r="62">
      <c r="A62" s="7" t="n"/>
      <c r="B62" s="39" t="n"/>
      <c r="C62" s="38">
        <f>IF(AND(A62="",B62=""),"",IF(A62&lt;&gt;"",IFERROR(VLOOKUP(A62,'Paramètres'!$A$15:$F$114,3,FALSE),""),IFERROR(VLOOKUP(B62,'Paramètres'!$B$15:$F$114,2,FALSE),"")))</f>
        <v/>
      </c>
      <c r="D62" s="38">
        <f>IF(AND(A62="",B62=""),"",IF(A62&lt;&gt;"",IFERROR(VLOOKUP(A62,'Paramètres'!$A$15:$F$114,4,FALSE),""),IFERROR(VLOOKUP(B62,'Paramètres'!$B$15:$F$114,3,FALSE),"")))</f>
        <v/>
      </c>
      <c r="E62" s="38">
        <f>IF(AND(A62="",B62=""),"",IF(A62&lt;&gt;"",IFERROR(VLOOKUP(A62,'Paramètres'!$A$15:$F$114,5,FALSE),""),IFERROR(VLOOKUP(B62,'Paramètres'!$B$15:$F$114,4,FALSE),"")))</f>
        <v/>
      </c>
      <c r="F62" s="38">
        <f>IF(AND(A62="",B62=""),"",IF(A62&lt;&gt;"",IFERROR(VLOOKUP(A62,'Paramètres'!$A$15:$F$114,6,FALSE),""),IFERROR(VLOOKUP(B62,'Paramètres'!$B$15:$F$114,5,FALSE),"")))</f>
        <v/>
      </c>
      <c r="G62" s="37">
        <f>IF(AND(A62="",B62=""),"",IF(A62&lt;&gt;"",SUMIF('Prévision taxe foncière'!$E$4:$E$103,A62,'Prévision taxe foncière'!$M$4:$M$103),SUMIF('Prévision taxe foncière'!$F$4:$F$103,B62,'Prévision taxe foncière'!$M$4:$M$103)))</f>
        <v/>
      </c>
      <c r="H62" s="37">
        <f>IF(AND(A62="",B62=""),"",IF(A62&lt;&gt;"",SUMIF('Prévision taxe foncière'!$E$4:$E$103,A62,'Prévision taxe foncière'!$U$4:$U$103),SUMIF('Prévision taxe foncière'!$F$4:$F$103,B62,'Prévision taxe foncière'!$U$4:$U$103)))</f>
        <v/>
      </c>
    </row>
    <row r="63">
      <c r="A63" s="7" t="n"/>
      <c r="B63" s="39" t="n"/>
      <c r="C63" s="35">
        <f>IF(AND(A63="",B63=""),"",IF(A63&lt;&gt;"",IFERROR(VLOOKUP(A63,'Paramètres'!$A$15:$F$114,3,FALSE),""),IFERROR(VLOOKUP(B63,'Paramètres'!$B$15:$F$114,2,FALSE),"")))</f>
        <v/>
      </c>
      <c r="D63" s="35">
        <f>IF(AND(A63="",B63=""),"",IF(A63&lt;&gt;"",IFERROR(VLOOKUP(A63,'Paramètres'!$A$15:$F$114,4,FALSE),""),IFERROR(VLOOKUP(B63,'Paramètres'!$B$15:$F$114,3,FALSE),"")))</f>
        <v/>
      </c>
      <c r="E63" s="35">
        <f>IF(AND(A63="",B63=""),"",IF(A63&lt;&gt;"",IFERROR(VLOOKUP(A63,'Paramètres'!$A$15:$F$114,5,FALSE),""),IFERROR(VLOOKUP(B63,'Paramètres'!$B$15:$F$114,4,FALSE),"")))</f>
        <v/>
      </c>
      <c r="F63" s="35">
        <f>IF(AND(A63="",B63=""),"",IF(A63&lt;&gt;"",IFERROR(VLOOKUP(A63,'Paramètres'!$A$15:$F$114,6,FALSE),""),IFERROR(VLOOKUP(B63,'Paramètres'!$B$15:$F$114,5,FALSE),"")))</f>
        <v/>
      </c>
      <c r="G63" s="34">
        <f>IF(AND(A63="",B63=""),"",IF(A63&lt;&gt;"",SUMIF('Prévision taxe foncière'!$E$4:$E$103,A63,'Prévision taxe foncière'!$M$4:$M$103),SUMIF('Prévision taxe foncière'!$F$4:$F$103,B63,'Prévision taxe foncière'!$M$4:$M$103)))</f>
        <v/>
      </c>
      <c r="H63" s="34">
        <f>IF(AND(A63="",B63=""),"",IF(A63&lt;&gt;"",SUMIF('Prévision taxe foncière'!$E$4:$E$103,A63,'Prévision taxe foncière'!$U$4:$U$103),SUMIF('Prévision taxe foncière'!$F$4:$F$103,B63,'Prévision taxe foncière'!$U$4:$U$103)))</f>
        <v/>
      </c>
    </row>
    <row r="64">
      <c r="A64" s="7" t="n"/>
      <c r="B64" s="39" t="n"/>
      <c r="C64" s="38">
        <f>IF(AND(A64="",B64=""),"",IF(A64&lt;&gt;"",IFERROR(VLOOKUP(A64,'Paramètres'!$A$15:$F$114,3,FALSE),""),IFERROR(VLOOKUP(B64,'Paramètres'!$B$15:$F$114,2,FALSE),"")))</f>
        <v/>
      </c>
      <c r="D64" s="38">
        <f>IF(AND(A64="",B64=""),"",IF(A64&lt;&gt;"",IFERROR(VLOOKUP(A64,'Paramètres'!$A$15:$F$114,4,FALSE),""),IFERROR(VLOOKUP(B64,'Paramètres'!$B$15:$F$114,3,FALSE),"")))</f>
        <v/>
      </c>
      <c r="E64" s="38">
        <f>IF(AND(A64="",B64=""),"",IF(A64&lt;&gt;"",IFERROR(VLOOKUP(A64,'Paramètres'!$A$15:$F$114,5,FALSE),""),IFERROR(VLOOKUP(B64,'Paramètres'!$B$15:$F$114,4,FALSE),"")))</f>
        <v/>
      </c>
      <c r="F64" s="38">
        <f>IF(AND(A64="",B64=""),"",IF(A64&lt;&gt;"",IFERROR(VLOOKUP(A64,'Paramètres'!$A$15:$F$114,6,FALSE),""),IFERROR(VLOOKUP(B64,'Paramètres'!$B$15:$F$114,5,FALSE),"")))</f>
        <v/>
      </c>
      <c r="G64" s="37">
        <f>IF(AND(A64="",B64=""),"",IF(A64&lt;&gt;"",SUMIF('Prévision taxe foncière'!$E$4:$E$103,A64,'Prévision taxe foncière'!$M$4:$M$103),SUMIF('Prévision taxe foncière'!$F$4:$F$103,B64,'Prévision taxe foncière'!$M$4:$M$103)))</f>
        <v/>
      </c>
      <c r="H64" s="37">
        <f>IF(AND(A64="",B64=""),"",IF(A64&lt;&gt;"",SUMIF('Prévision taxe foncière'!$E$4:$E$103,A64,'Prévision taxe foncière'!$U$4:$U$103),SUMIF('Prévision taxe foncière'!$F$4:$F$103,B64,'Prévision taxe foncière'!$U$4:$U$103)))</f>
        <v/>
      </c>
    </row>
    <row r="65">
      <c r="A65" s="7" t="n"/>
      <c r="B65" s="39" t="n"/>
      <c r="C65" s="35">
        <f>IF(AND(A65="",B65=""),"",IF(A65&lt;&gt;"",IFERROR(VLOOKUP(A65,'Paramètres'!$A$15:$F$114,3,FALSE),""),IFERROR(VLOOKUP(B65,'Paramètres'!$B$15:$F$114,2,FALSE),"")))</f>
        <v/>
      </c>
      <c r="D65" s="35">
        <f>IF(AND(A65="",B65=""),"",IF(A65&lt;&gt;"",IFERROR(VLOOKUP(A65,'Paramètres'!$A$15:$F$114,4,FALSE),""),IFERROR(VLOOKUP(B65,'Paramètres'!$B$15:$F$114,3,FALSE),"")))</f>
        <v/>
      </c>
      <c r="E65" s="35">
        <f>IF(AND(A65="",B65=""),"",IF(A65&lt;&gt;"",IFERROR(VLOOKUP(A65,'Paramètres'!$A$15:$F$114,5,FALSE),""),IFERROR(VLOOKUP(B65,'Paramètres'!$B$15:$F$114,4,FALSE),"")))</f>
        <v/>
      </c>
      <c r="F65" s="35">
        <f>IF(AND(A65="",B65=""),"",IF(A65&lt;&gt;"",IFERROR(VLOOKUP(A65,'Paramètres'!$A$15:$F$114,6,FALSE),""),IFERROR(VLOOKUP(B65,'Paramètres'!$B$15:$F$114,5,FALSE),"")))</f>
        <v/>
      </c>
      <c r="G65" s="34">
        <f>IF(AND(A65="",B65=""),"",IF(A65&lt;&gt;"",SUMIF('Prévision taxe foncière'!$E$4:$E$103,A65,'Prévision taxe foncière'!$M$4:$M$103),SUMIF('Prévision taxe foncière'!$F$4:$F$103,B65,'Prévision taxe foncière'!$M$4:$M$103)))</f>
        <v/>
      </c>
      <c r="H65" s="34">
        <f>IF(AND(A65="",B65=""),"",IF(A65&lt;&gt;"",SUMIF('Prévision taxe foncière'!$E$4:$E$103,A65,'Prévision taxe foncière'!$U$4:$U$103),SUMIF('Prévision taxe foncière'!$F$4:$F$103,B65,'Prévision taxe foncière'!$U$4:$U$103)))</f>
        <v/>
      </c>
    </row>
    <row r="66">
      <c r="A66" s="7" t="n"/>
      <c r="B66" s="39" t="n"/>
      <c r="C66" s="38">
        <f>IF(AND(A66="",B66=""),"",IF(A66&lt;&gt;"",IFERROR(VLOOKUP(A66,'Paramètres'!$A$15:$F$114,3,FALSE),""),IFERROR(VLOOKUP(B66,'Paramètres'!$B$15:$F$114,2,FALSE),"")))</f>
        <v/>
      </c>
      <c r="D66" s="38">
        <f>IF(AND(A66="",B66=""),"",IF(A66&lt;&gt;"",IFERROR(VLOOKUP(A66,'Paramètres'!$A$15:$F$114,4,FALSE),""),IFERROR(VLOOKUP(B66,'Paramètres'!$B$15:$F$114,3,FALSE),"")))</f>
        <v/>
      </c>
      <c r="E66" s="38">
        <f>IF(AND(A66="",B66=""),"",IF(A66&lt;&gt;"",IFERROR(VLOOKUP(A66,'Paramètres'!$A$15:$F$114,5,FALSE),""),IFERROR(VLOOKUP(B66,'Paramètres'!$B$15:$F$114,4,FALSE),"")))</f>
        <v/>
      </c>
      <c r="F66" s="38">
        <f>IF(AND(A66="",B66=""),"",IF(A66&lt;&gt;"",IFERROR(VLOOKUP(A66,'Paramètres'!$A$15:$F$114,6,FALSE),""),IFERROR(VLOOKUP(B66,'Paramètres'!$B$15:$F$114,5,FALSE),"")))</f>
        <v/>
      </c>
      <c r="G66" s="37">
        <f>IF(AND(A66="",B66=""),"",IF(A66&lt;&gt;"",SUMIF('Prévision taxe foncière'!$E$4:$E$103,A66,'Prévision taxe foncière'!$M$4:$M$103),SUMIF('Prévision taxe foncière'!$F$4:$F$103,B66,'Prévision taxe foncière'!$M$4:$M$103)))</f>
        <v/>
      </c>
      <c r="H66" s="37">
        <f>IF(AND(A66="",B66=""),"",IF(A66&lt;&gt;"",SUMIF('Prévision taxe foncière'!$E$4:$E$103,A66,'Prévision taxe foncière'!$U$4:$U$103),SUMIF('Prévision taxe foncière'!$F$4:$F$103,B66,'Prévision taxe foncière'!$U$4:$U$103)))</f>
        <v/>
      </c>
    </row>
    <row r="67">
      <c r="A67" s="7" t="n"/>
      <c r="B67" s="39" t="n"/>
      <c r="C67" s="35">
        <f>IF(AND(A67="",B67=""),"",IF(A67&lt;&gt;"",IFERROR(VLOOKUP(A67,'Paramètres'!$A$15:$F$114,3,FALSE),""),IFERROR(VLOOKUP(B67,'Paramètres'!$B$15:$F$114,2,FALSE),"")))</f>
        <v/>
      </c>
      <c r="D67" s="35">
        <f>IF(AND(A67="",B67=""),"",IF(A67&lt;&gt;"",IFERROR(VLOOKUP(A67,'Paramètres'!$A$15:$F$114,4,FALSE),""),IFERROR(VLOOKUP(B67,'Paramètres'!$B$15:$F$114,3,FALSE),"")))</f>
        <v/>
      </c>
      <c r="E67" s="35">
        <f>IF(AND(A67="",B67=""),"",IF(A67&lt;&gt;"",IFERROR(VLOOKUP(A67,'Paramètres'!$A$15:$F$114,5,FALSE),""),IFERROR(VLOOKUP(B67,'Paramètres'!$B$15:$F$114,4,FALSE),"")))</f>
        <v/>
      </c>
      <c r="F67" s="35">
        <f>IF(AND(A67="",B67=""),"",IF(A67&lt;&gt;"",IFERROR(VLOOKUP(A67,'Paramètres'!$A$15:$F$114,6,FALSE),""),IFERROR(VLOOKUP(B67,'Paramètres'!$B$15:$F$114,5,FALSE),"")))</f>
        <v/>
      </c>
      <c r="G67" s="34">
        <f>IF(AND(A67="",B67=""),"",IF(A67&lt;&gt;"",SUMIF('Prévision taxe foncière'!$E$4:$E$103,A67,'Prévision taxe foncière'!$M$4:$M$103),SUMIF('Prévision taxe foncière'!$F$4:$F$103,B67,'Prévision taxe foncière'!$M$4:$M$103)))</f>
        <v/>
      </c>
      <c r="H67" s="34">
        <f>IF(AND(A67="",B67=""),"",IF(A67&lt;&gt;"",SUMIF('Prévision taxe foncière'!$E$4:$E$103,A67,'Prévision taxe foncière'!$U$4:$U$103),SUMIF('Prévision taxe foncière'!$F$4:$F$103,B67,'Prévision taxe foncière'!$U$4:$U$103)))</f>
        <v/>
      </c>
    </row>
    <row r="68">
      <c r="A68" s="7" t="n"/>
      <c r="B68" s="39" t="n"/>
      <c r="C68" s="38">
        <f>IF(AND(A68="",B68=""),"",IF(A68&lt;&gt;"",IFERROR(VLOOKUP(A68,'Paramètres'!$A$15:$F$114,3,FALSE),""),IFERROR(VLOOKUP(B68,'Paramètres'!$B$15:$F$114,2,FALSE),"")))</f>
        <v/>
      </c>
      <c r="D68" s="38">
        <f>IF(AND(A68="",B68=""),"",IF(A68&lt;&gt;"",IFERROR(VLOOKUP(A68,'Paramètres'!$A$15:$F$114,4,FALSE),""),IFERROR(VLOOKUP(B68,'Paramètres'!$B$15:$F$114,3,FALSE),"")))</f>
        <v/>
      </c>
      <c r="E68" s="38">
        <f>IF(AND(A68="",B68=""),"",IF(A68&lt;&gt;"",IFERROR(VLOOKUP(A68,'Paramètres'!$A$15:$F$114,5,FALSE),""),IFERROR(VLOOKUP(B68,'Paramètres'!$B$15:$F$114,4,FALSE),"")))</f>
        <v/>
      </c>
      <c r="F68" s="38">
        <f>IF(AND(A68="",B68=""),"",IF(A68&lt;&gt;"",IFERROR(VLOOKUP(A68,'Paramètres'!$A$15:$F$114,6,FALSE),""),IFERROR(VLOOKUP(B68,'Paramètres'!$B$15:$F$114,5,FALSE),"")))</f>
        <v/>
      </c>
      <c r="G68" s="37">
        <f>IF(AND(A68="",B68=""),"",IF(A68&lt;&gt;"",SUMIF('Prévision taxe foncière'!$E$4:$E$103,A68,'Prévision taxe foncière'!$M$4:$M$103),SUMIF('Prévision taxe foncière'!$F$4:$F$103,B68,'Prévision taxe foncière'!$M$4:$M$103)))</f>
        <v/>
      </c>
      <c r="H68" s="37">
        <f>IF(AND(A68="",B68=""),"",IF(A68&lt;&gt;"",SUMIF('Prévision taxe foncière'!$E$4:$E$103,A68,'Prévision taxe foncière'!$U$4:$U$103),SUMIF('Prévision taxe foncière'!$F$4:$F$103,B68,'Prévision taxe foncière'!$U$4:$U$103)))</f>
        <v/>
      </c>
    </row>
    <row r="69">
      <c r="A69" s="7" t="n"/>
      <c r="B69" s="39" t="n"/>
      <c r="C69" s="35">
        <f>IF(AND(A69="",B69=""),"",IF(A69&lt;&gt;"",IFERROR(VLOOKUP(A69,'Paramètres'!$A$15:$F$114,3,FALSE),""),IFERROR(VLOOKUP(B69,'Paramètres'!$B$15:$F$114,2,FALSE),"")))</f>
        <v/>
      </c>
      <c r="D69" s="35">
        <f>IF(AND(A69="",B69=""),"",IF(A69&lt;&gt;"",IFERROR(VLOOKUP(A69,'Paramètres'!$A$15:$F$114,4,FALSE),""),IFERROR(VLOOKUP(B69,'Paramètres'!$B$15:$F$114,3,FALSE),"")))</f>
        <v/>
      </c>
      <c r="E69" s="35">
        <f>IF(AND(A69="",B69=""),"",IF(A69&lt;&gt;"",IFERROR(VLOOKUP(A69,'Paramètres'!$A$15:$F$114,5,FALSE),""),IFERROR(VLOOKUP(B69,'Paramètres'!$B$15:$F$114,4,FALSE),"")))</f>
        <v/>
      </c>
      <c r="F69" s="35">
        <f>IF(AND(A69="",B69=""),"",IF(A69&lt;&gt;"",IFERROR(VLOOKUP(A69,'Paramètres'!$A$15:$F$114,6,FALSE),""),IFERROR(VLOOKUP(B69,'Paramètres'!$B$15:$F$114,5,FALSE),"")))</f>
        <v/>
      </c>
      <c r="G69" s="34">
        <f>IF(AND(A69="",B69=""),"",IF(A69&lt;&gt;"",SUMIF('Prévision taxe foncière'!$E$4:$E$103,A69,'Prévision taxe foncière'!$M$4:$M$103),SUMIF('Prévision taxe foncière'!$F$4:$F$103,B69,'Prévision taxe foncière'!$M$4:$M$103)))</f>
        <v/>
      </c>
      <c r="H69" s="34">
        <f>IF(AND(A69="",B69=""),"",IF(A69&lt;&gt;"",SUMIF('Prévision taxe foncière'!$E$4:$E$103,A69,'Prévision taxe foncière'!$U$4:$U$103),SUMIF('Prévision taxe foncière'!$F$4:$F$103,B69,'Prévision taxe foncière'!$U$4:$U$103)))</f>
        <v/>
      </c>
    </row>
    <row r="70">
      <c r="A70" s="7" t="n"/>
      <c r="B70" s="39" t="n"/>
      <c r="C70" s="38">
        <f>IF(AND(A70="",B70=""),"",IF(A70&lt;&gt;"",IFERROR(VLOOKUP(A70,'Paramètres'!$A$15:$F$114,3,FALSE),""),IFERROR(VLOOKUP(B70,'Paramètres'!$B$15:$F$114,2,FALSE),"")))</f>
        <v/>
      </c>
      <c r="D70" s="38">
        <f>IF(AND(A70="",B70=""),"",IF(A70&lt;&gt;"",IFERROR(VLOOKUP(A70,'Paramètres'!$A$15:$F$114,4,FALSE),""),IFERROR(VLOOKUP(B70,'Paramètres'!$B$15:$F$114,3,FALSE),"")))</f>
        <v/>
      </c>
      <c r="E70" s="38">
        <f>IF(AND(A70="",B70=""),"",IF(A70&lt;&gt;"",IFERROR(VLOOKUP(A70,'Paramètres'!$A$15:$F$114,5,FALSE),""),IFERROR(VLOOKUP(B70,'Paramètres'!$B$15:$F$114,4,FALSE),"")))</f>
        <v/>
      </c>
      <c r="F70" s="38">
        <f>IF(AND(A70="",B70=""),"",IF(A70&lt;&gt;"",IFERROR(VLOOKUP(A70,'Paramètres'!$A$15:$F$114,6,FALSE),""),IFERROR(VLOOKUP(B70,'Paramètres'!$B$15:$F$114,5,FALSE),"")))</f>
        <v/>
      </c>
      <c r="G70" s="37">
        <f>IF(AND(A70="",B70=""),"",IF(A70&lt;&gt;"",SUMIF('Prévision taxe foncière'!$E$4:$E$103,A70,'Prévision taxe foncière'!$M$4:$M$103),SUMIF('Prévision taxe foncière'!$F$4:$F$103,B70,'Prévision taxe foncière'!$M$4:$M$103)))</f>
        <v/>
      </c>
      <c r="H70" s="37">
        <f>IF(AND(A70="",B70=""),"",IF(A70&lt;&gt;"",SUMIF('Prévision taxe foncière'!$E$4:$E$103,A70,'Prévision taxe foncière'!$U$4:$U$103),SUMIF('Prévision taxe foncière'!$F$4:$F$103,B70,'Prévision taxe foncière'!$U$4:$U$103)))</f>
        <v/>
      </c>
    </row>
    <row r="71">
      <c r="A71" s="7" t="n"/>
      <c r="B71" s="39" t="n"/>
      <c r="C71" s="35">
        <f>IF(AND(A71="",B71=""),"",IF(A71&lt;&gt;"",IFERROR(VLOOKUP(A71,'Paramètres'!$A$15:$F$114,3,FALSE),""),IFERROR(VLOOKUP(B71,'Paramètres'!$B$15:$F$114,2,FALSE),"")))</f>
        <v/>
      </c>
      <c r="D71" s="35">
        <f>IF(AND(A71="",B71=""),"",IF(A71&lt;&gt;"",IFERROR(VLOOKUP(A71,'Paramètres'!$A$15:$F$114,4,FALSE),""),IFERROR(VLOOKUP(B71,'Paramètres'!$B$15:$F$114,3,FALSE),"")))</f>
        <v/>
      </c>
      <c r="E71" s="35">
        <f>IF(AND(A71="",B71=""),"",IF(A71&lt;&gt;"",IFERROR(VLOOKUP(A71,'Paramètres'!$A$15:$F$114,5,FALSE),""),IFERROR(VLOOKUP(B71,'Paramètres'!$B$15:$F$114,4,FALSE),"")))</f>
        <v/>
      </c>
      <c r="F71" s="35">
        <f>IF(AND(A71="",B71=""),"",IF(A71&lt;&gt;"",IFERROR(VLOOKUP(A71,'Paramètres'!$A$15:$F$114,6,FALSE),""),IFERROR(VLOOKUP(B71,'Paramètres'!$B$15:$F$114,5,FALSE),"")))</f>
        <v/>
      </c>
      <c r="G71" s="34">
        <f>IF(AND(A71="",B71=""),"",IF(A71&lt;&gt;"",SUMIF('Prévision taxe foncière'!$E$4:$E$103,A71,'Prévision taxe foncière'!$M$4:$M$103),SUMIF('Prévision taxe foncière'!$F$4:$F$103,B71,'Prévision taxe foncière'!$M$4:$M$103)))</f>
        <v/>
      </c>
      <c r="H71" s="34">
        <f>IF(AND(A71="",B71=""),"",IF(A71&lt;&gt;"",SUMIF('Prévision taxe foncière'!$E$4:$E$103,A71,'Prévision taxe foncière'!$U$4:$U$103),SUMIF('Prévision taxe foncière'!$F$4:$F$103,B71,'Prévision taxe foncière'!$U$4:$U$103)))</f>
        <v/>
      </c>
    </row>
    <row r="72">
      <c r="A72" s="7" t="n"/>
      <c r="B72" s="39" t="n"/>
      <c r="C72" s="38">
        <f>IF(AND(A72="",B72=""),"",IF(A72&lt;&gt;"",IFERROR(VLOOKUP(A72,'Paramètres'!$A$15:$F$114,3,FALSE),""),IFERROR(VLOOKUP(B72,'Paramètres'!$B$15:$F$114,2,FALSE),"")))</f>
        <v/>
      </c>
      <c r="D72" s="38">
        <f>IF(AND(A72="",B72=""),"",IF(A72&lt;&gt;"",IFERROR(VLOOKUP(A72,'Paramètres'!$A$15:$F$114,4,FALSE),""),IFERROR(VLOOKUP(B72,'Paramètres'!$B$15:$F$114,3,FALSE),"")))</f>
        <v/>
      </c>
      <c r="E72" s="38">
        <f>IF(AND(A72="",B72=""),"",IF(A72&lt;&gt;"",IFERROR(VLOOKUP(A72,'Paramètres'!$A$15:$F$114,5,FALSE),""),IFERROR(VLOOKUP(B72,'Paramètres'!$B$15:$F$114,4,FALSE),"")))</f>
        <v/>
      </c>
      <c r="F72" s="38">
        <f>IF(AND(A72="",B72=""),"",IF(A72&lt;&gt;"",IFERROR(VLOOKUP(A72,'Paramètres'!$A$15:$F$114,6,FALSE),""),IFERROR(VLOOKUP(B72,'Paramètres'!$B$15:$F$114,5,FALSE),"")))</f>
        <v/>
      </c>
      <c r="G72" s="37">
        <f>IF(AND(A72="",B72=""),"",IF(A72&lt;&gt;"",SUMIF('Prévision taxe foncière'!$E$4:$E$103,A72,'Prévision taxe foncière'!$M$4:$M$103),SUMIF('Prévision taxe foncière'!$F$4:$F$103,B72,'Prévision taxe foncière'!$M$4:$M$103)))</f>
        <v/>
      </c>
      <c r="H72" s="37">
        <f>IF(AND(A72="",B72=""),"",IF(A72&lt;&gt;"",SUMIF('Prévision taxe foncière'!$E$4:$E$103,A72,'Prévision taxe foncière'!$U$4:$U$103),SUMIF('Prévision taxe foncière'!$F$4:$F$103,B72,'Prévision taxe foncière'!$U$4:$U$103)))</f>
        <v/>
      </c>
    </row>
    <row r="73">
      <c r="A73" s="7" t="n"/>
      <c r="B73" s="39" t="n"/>
      <c r="C73" s="35">
        <f>IF(AND(A73="",B73=""),"",IF(A73&lt;&gt;"",IFERROR(VLOOKUP(A73,'Paramètres'!$A$15:$F$114,3,FALSE),""),IFERROR(VLOOKUP(B73,'Paramètres'!$B$15:$F$114,2,FALSE),"")))</f>
        <v/>
      </c>
      <c r="D73" s="35">
        <f>IF(AND(A73="",B73=""),"",IF(A73&lt;&gt;"",IFERROR(VLOOKUP(A73,'Paramètres'!$A$15:$F$114,4,FALSE),""),IFERROR(VLOOKUP(B73,'Paramètres'!$B$15:$F$114,3,FALSE),"")))</f>
        <v/>
      </c>
      <c r="E73" s="35">
        <f>IF(AND(A73="",B73=""),"",IF(A73&lt;&gt;"",IFERROR(VLOOKUP(A73,'Paramètres'!$A$15:$F$114,5,FALSE),""),IFERROR(VLOOKUP(B73,'Paramètres'!$B$15:$F$114,4,FALSE),"")))</f>
        <v/>
      </c>
      <c r="F73" s="35">
        <f>IF(AND(A73="",B73=""),"",IF(A73&lt;&gt;"",IFERROR(VLOOKUP(A73,'Paramètres'!$A$15:$F$114,6,FALSE),""),IFERROR(VLOOKUP(B73,'Paramètres'!$B$15:$F$114,5,FALSE),"")))</f>
        <v/>
      </c>
      <c r="G73" s="34">
        <f>IF(AND(A73="",B73=""),"",IF(A73&lt;&gt;"",SUMIF('Prévision taxe foncière'!$E$4:$E$103,A73,'Prévision taxe foncière'!$M$4:$M$103),SUMIF('Prévision taxe foncière'!$F$4:$F$103,B73,'Prévision taxe foncière'!$M$4:$M$103)))</f>
        <v/>
      </c>
      <c r="H73" s="34">
        <f>IF(AND(A73="",B73=""),"",IF(A73&lt;&gt;"",SUMIF('Prévision taxe foncière'!$E$4:$E$103,A73,'Prévision taxe foncière'!$U$4:$U$103),SUMIF('Prévision taxe foncière'!$F$4:$F$103,B73,'Prévision taxe foncière'!$U$4:$U$103)))</f>
        <v/>
      </c>
    </row>
    <row r="74">
      <c r="A74" s="7" t="n"/>
      <c r="B74" s="39" t="n"/>
      <c r="C74" s="38">
        <f>IF(AND(A74="",B74=""),"",IF(A74&lt;&gt;"",IFERROR(VLOOKUP(A74,'Paramètres'!$A$15:$F$114,3,FALSE),""),IFERROR(VLOOKUP(B74,'Paramètres'!$B$15:$F$114,2,FALSE),"")))</f>
        <v/>
      </c>
      <c r="D74" s="38">
        <f>IF(AND(A74="",B74=""),"",IF(A74&lt;&gt;"",IFERROR(VLOOKUP(A74,'Paramètres'!$A$15:$F$114,4,FALSE),""),IFERROR(VLOOKUP(B74,'Paramètres'!$B$15:$F$114,3,FALSE),"")))</f>
        <v/>
      </c>
      <c r="E74" s="38">
        <f>IF(AND(A74="",B74=""),"",IF(A74&lt;&gt;"",IFERROR(VLOOKUP(A74,'Paramètres'!$A$15:$F$114,5,FALSE),""),IFERROR(VLOOKUP(B74,'Paramètres'!$B$15:$F$114,4,FALSE),"")))</f>
        <v/>
      </c>
      <c r="F74" s="38">
        <f>IF(AND(A74="",B74=""),"",IF(A74&lt;&gt;"",IFERROR(VLOOKUP(A74,'Paramètres'!$A$15:$F$114,6,FALSE),""),IFERROR(VLOOKUP(B74,'Paramètres'!$B$15:$F$114,5,FALSE),"")))</f>
        <v/>
      </c>
      <c r="G74" s="37">
        <f>IF(AND(A74="",B74=""),"",IF(A74&lt;&gt;"",SUMIF('Prévision taxe foncière'!$E$4:$E$103,A74,'Prévision taxe foncière'!$M$4:$M$103),SUMIF('Prévision taxe foncière'!$F$4:$F$103,B74,'Prévision taxe foncière'!$M$4:$M$103)))</f>
        <v/>
      </c>
      <c r="H74" s="37">
        <f>IF(AND(A74="",B74=""),"",IF(A74&lt;&gt;"",SUMIF('Prévision taxe foncière'!$E$4:$E$103,A74,'Prévision taxe foncière'!$U$4:$U$103),SUMIF('Prévision taxe foncière'!$F$4:$F$103,B74,'Prévision taxe foncière'!$U$4:$U$103)))</f>
        <v/>
      </c>
    </row>
    <row r="75">
      <c r="A75" s="7" t="n"/>
      <c r="B75" s="39" t="n"/>
      <c r="C75" s="35">
        <f>IF(AND(A75="",B75=""),"",IF(A75&lt;&gt;"",IFERROR(VLOOKUP(A75,'Paramètres'!$A$15:$F$114,3,FALSE),""),IFERROR(VLOOKUP(B75,'Paramètres'!$B$15:$F$114,2,FALSE),"")))</f>
        <v/>
      </c>
      <c r="D75" s="35">
        <f>IF(AND(A75="",B75=""),"",IF(A75&lt;&gt;"",IFERROR(VLOOKUP(A75,'Paramètres'!$A$15:$F$114,4,FALSE),""),IFERROR(VLOOKUP(B75,'Paramètres'!$B$15:$F$114,3,FALSE),"")))</f>
        <v/>
      </c>
      <c r="E75" s="35">
        <f>IF(AND(A75="",B75=""),"",IF(A75&lt;&gt;"",IFERROR(VLOOKUP(A75,'Paramètres'!$A$15:$F$114,5,FALSE),""),IFERROR(VLOOKUP(B75,'Paramètres'!$B$15:$F$114,4,FALSE),"")))</f>
        <v/>
      </c>
      <c r="F75" s="35">
        <f>IF(AND(A75="",B75=""),"",IF(A75&lt;&gt;"",IFERROR(VLOOKUP(A75,'Paramètres'!$A$15:$F$114,6,FALSE),""),IFERROR(VLOOKUP(B75,'Paramètres'!$B$15:$F$114,5,FALSE),"")))</f>
        <v/>
      </c>
      <c r="G75" s="34">
        <f>IF(AND(A75="",B75=""),"",IF(A75&lt;&gt;"",SUMIF('Prévision taxe foncière'!$E$4:$E$103,A75,'Prévision taxe foncière'!$M$4:$M$103),SUMIF('Prévision taxe foncière'!$F$4:$F$103,B75,'Prévision taxe foncière'!$M$4:$M$103)))</f>
        <v/>
      </c>
      <c r="H75" s="34">
        <f>IF(AND(A75="",B75=""),"",IF(A75&lt;&gt;"",SUMIF('Prévision taxe foncière'!$E$4:$E$103,A75,'Prévision taxe foncière'!$U$4:$U$103),SUMIF('Prévision taxe foncière'!$F$4:$F$103,B75,'Prévision taxe foncière'!$U$4:$U$103)))</f>
        <v/>
      </c>
    </row>
    <row r="76">
      <c r="A76" s="7" t="n"/>
      <c r="B76" s="39" t="n"/>
      <c r="C76" s="38">
        <f>IF(AND(A76="",B76=""),"",IF(A76&lt;&gt;"",IFERROR(VLOOKUP(A76,'Paramètres'!$A$15:$F$114,3,FALSE),""),IFERROR(VLOOKUP(B76,'Paramètres'!$B$15:$F$114,2,FALSE),"")))</f>
        <v/>
      </c>
      <c r="D76" s="38">
        <f>IF(AND(A76="",B76=""),"",IF(A76&lt;&gt;"",IFERROR(VLOOKUP(A76,'Paramètres'!$A$15:$F$114,4,FALSE),""),IFERROR(VLOOKUP(B76,'Paramètres'!$B$15:$F$114,3,FALSE),"")))</f>
        <v/>
      </c>
      <c r="E76" s="38">
        <f>IF(AND(A76="",B76=""),"",IF(A76&lt;&gt;"",IFERROR(VLOOKUP(A76,'Paramètres'!$A$15:$F$114,5,FALSE),""),IFERROR(VLOOKUP(B76,'Paramètres'!$B$15:$F$114,4,FALSE),"")))</f>
        <v/>
      </c>
      <c r="F76" s="38">
        <f>IF(AND(A76="",B76=""),"",IF(A76&lt;&gt;"",IFERROR(VLOOKUP(A76,'Paramètres'!$A$15:$F$114,6,FALSE),""),IFERROR(VLOOKUP(B76,'Paramètres'!$B$15:$F$114,5,FALSE),"")))</f>
        <v/>
      </c>
      <c r="G76" s="37">
        <f>IF(AND(A76="",B76=""),"",IF(A76&lt;&gt;"",SUMIF('Prévision taxe foncière'!$E$4:$E$103,A76,'Prévision taxe foncière'!$M$4:$M$103),SUMIF('Prévision taxe foncière'!$F$4:$F$103,B76,'Prévision taxe foncière'!$M$4:$M$103)))</f>
        <v/>
      </c>
      <c r="H76" s="37">
        <f>IF(AND(A76="",B76=""),"",IF(A76&lt;&gt;"",SUMIF('Prévision taxe foncière'!$E$4:$E$103,A76,'Prévision taxe foncière'!$U$4:$U$103),SUMIF('Prévision taxe foncière'!$F$4:$F$103,B76,'Prévision taxe foncière'!$U$4:$U$103)))</f>
        <v/>
      </c>
    </row>
    <row r="77">
      <c r="A77" s="7" t="n"/>
      <c r="B77" s="39" t="n"/>
      <c r="C77" s="35">
        <f>IF(AND(A77="",B77=""),"",IF(A77&lt;&gt;"",IFERROR(VLOOKUP(A77,'Paramètres'!$A$15:$F$114,3,FALSE),""),IFERROR(VLOOKUP(B77,'Paramètres'!$B$15:$F$114,2,FALSE),"")))</f>
        <v/>
      </c>
      <c r="D77" s="35">
        <f>IF(AND(A77="",B77=""),"",IF(A77&lt;&gt;"",IFERROR(VLOOKUP(A77,'Paramètres'!$A$15:$F$114,4,FALSE),""),IFERROR(VLOOKUP(B77,'Paramètres'!$B$15:$F$114,3,FALSE),"")))</f>
        <v/>
      </c>
      <c r="E77" s="35">
        <f>IF(AND(A77="",B77=""),"",IF(A77&lt;&gt;"",IFERROR(VLOOKUP(A77,'Paramètres'!$A$15:$F$114,5,FALSE),""),IFERROR(VLOOKUP(B77,'Paramètres'!$B$15:$F$114,4,FALSE),"")))</f>
        <v/>
      </c>
      <c r="F77" s="35">
        <f>IF(AND(A77="",B77=""),"",IF(A77&lt;&gt;"",IFERROR(VLOOKUP(A77,'Paramètres'!$A$15:$F$114,6,FALSE),""),IFERROR(VLOOKUP(B77,'Paramètres'!$B$15:$F$114,5,FALSE),"")))</f>
        <v/>
      </c>
      <c r="G77" s="34">
        <f>IF(AND(A77="",B77=""),"",IF(A77&lt;&gt;"",SUMIF('Prévision taxe foncière'!$E$4:$E$103,A77,'Prévision taxe foncière'!$M$4:$M$103),SUMIF('Prévision taxe foncière'!$F$4:$F$103,B77,'Prévision taxe foncière'!$M$4:$M$103)))</f>
        <v/>
      </c>
      <c r="H77" s="34">
        <f>IF(AND(A77="",B77=""),"",IF(A77&lt;&gt;"",SUMIF('Prévision taxe foncière'!$E$4:$E$103,A77,'Prévision taxe foncière'!$U$4:$U$103),SUMIF('Prévision taxe foncière'!$F$4:$F$103,B77,'Prévision taxe foncière'!$U$4:$U$103)))</f>
        <v/>
      </c>
    </row>
    <row r="78">
      <c r="A78" s="7" t="n"/>
      <c r="B78" s="39" t="n"/>
      <c r="C78" s="38">
        <f>IF(AND(A78="",B78=""),"",IF(A78&lt;&gt;"",IFERROR(VLOOKUP(A78,'Paramètres'!$A$15:$F$114,3,FALSE),""),IFERROR(VLOOKUP(B78,'Paramètres'!$B$15:$F$114,2,FALSE),"")))</f>
        <v/>
      </c>
      <c r="D78" s="38">
        <f>IF(AND(A78="",B78=""),"",IF(A78&lt;&gt;"",IFERROR(VLOOKUP(A78,'Paramètres'!$A$15:$F$114,4,FALSE),""),IFERROR(VLOOKUP(B78,'Paramètres'!$B$15:$F$114,3,FALSE),"")))</f>
        <v/>
      </c>
      <c r="E78" s="38">
        <f>IF(AND(A78="",B78=""),"",IF(A78&lt;&gt;"",IFERROR(VLOOKUP(A78,'Paramètres'!$A$15:$F$114,5,FALSE),""),IFERROR(VLOOKUP(B78,'Paramètres'!$B$15:$F$114,4,FALSE),"")))</f>
        <v/>
      </c>
      <c r="F78" s="38">
        <f>IF(AND(A78="",B78=""),"",IF(A78&lt;&gt;"",IFERROR(VLOOKUP(A78,'Paramètres'!$A$15:$F$114,6,FALSE),""),IFERROR(VLOOKUP(B78,'Paramètres'!$B$15:$F$114,5,FALSE),"")))</f>
        <v/>
      </c>
      <c r="G78" s="37">
        <f>IF(AND(A78="",B78=""),"",IF(A78&lt;&gt;"",SUMIF('Prévision taxe foncière'!$E$4:$E$103,A78,'Prévision taxe foncière'!$M$4:$M$103),SUMIF('Prévision taxe foncière'!$F$4:$F$103,B78,'Prévision taxe foncière'!$M$4:$M$103)))</f>
        <v/>
      </c>
      <c r="H78" s="37">
        <f>IF(AND(A78="",B78=""),"",IF(A78&lt;&gt;"",SUMIF('Prévision taxe foncière'!$E$4:$E$103,A78,'Prévision taxe foncière'!$U$4:$U$103),SUMIF('Prévision taxe foncière'!$F$4:$F$103,B78,'Prévision taxe foncière'!$U$4:$U$103)))</f>
        <v/>
      </c>
    </row>
    <row r="79">
      <c r="A79" s="7" t="n"/>
      <c r="B79" s="39" t="n"/>
      <c r="C79" s="35">
        <f>IF(AND(A79="",B79=""),"",IF(A79&lt;&gt;"",IFERROR(VLOOKUP(A79,'Paramètres'!$A$15:$F$114,3,FALSE),""),IFERROR(VLOOKUP(B79,'Paramètres'!$B$15:$F$114,2,FALSE),"")))</f>
        <v/>
      </c>
      <c r="D79" s="35">
        <f>IF(AND(A79="",B79=""),"",IF(A79&lt;&gt;"",IFERROR(VLOOKUP(A79,'Paramètres'!$A$15:$F$114,4,FALSE),""),IFERROR(VLOOKUP(B79,'Paramètres'!$B$15:$F$114,3,FALSE),"")))</f>
        <v/>
      </c>
      <c r="E79" s="35">
        <f>IF(AND(A79="",B79=""),"",IF(A79&lt;&gt;"",IFERROR(VLOOKUP(A79,'Paramètres'!$A$15:$F$114,5,FALSE),""),IFERROR(VLOOKUP(B79,'Paramètres'!$B$15:$F$114,4,FALSE),"")))</f>
        <v/>
      </c>
      <c r="F79" s="35">
        <f>IF(AND(A79="",B79=""),"",IF(A79&lt;&gt;"",IFERROR(VLOOKUP(A79,'Paramètres'!$A$15:$F$114,6,FALSE),""),IFERROR(VLOOKUP(B79,'Paramètres'!$B$15:$F$114,5,FALSE),"")))</f>
        <v/>
      </c>
      <c r="G79" s="34">
        <f>IF(AND(A79="",B79=""),"",IF(A79&lt;&gt;"",SUMIF('Prévision taxe foncière'!$E$4:$E$103,A79,'Prévision taxe foncière'!$M$4:$M$103),SUMIF('Prévision taxe foncière'!$F$4:$F$103,B79,'Prévision taxe foncière'!$M$4:$M$103)))</f>
        <v/>
      </c>
      <c r="H79" s="34">
        <f>IF(AND(A79="",B79=""),"",IF(A79&lt;&gt;"",SUMIF('Prévision taxe foncière'!$E$4:$E$103,A79,'Prévision taxe foncière'!$U$4:$U$103),SUMIF('Prévision taxe foncière'!$F$4:$F$103,B79,'Prévision taxe foncière'!$U$4:$U$103)))</f>
        <v/>
      </c>
    </row>
    <row r="80">
      <c r="A80" s="7" t="n"/>
      <c r="B80" s="39" t="n"/>
      <c r="C80" s="38">
        <f>IF(AND(A80="",B80=""),"",IF(A80&lt;&gt;"",IFERROR(VLOOKUP(A80,'Paramètres'!$A$15:$F$114,3,FALSE),""),IFERROR(VLOOKUP(B80,'Paramètres'!$B$15:$F$114,2,FALSE),"")))</f>
        <v/>
      </c>
      <c r="D80" s="38">
        <f>IF(AND(A80="",B80=""),"",IF(A80&lt;&gt;"",IFERROR(VLOOKUP(A80,'Paramètres'!$A$15:$F$114,4,FALSE),""),IFERROR(VLOOKUP(B80,'Paramètres'!$B$15:$F$114,3,FALSE),"")))</f>
        <v/>
      </c>
      <c r="E80" s="38">
        <f>IF(AND(A80="",B80=""),"",IF(A80&lt;&gt;"",IFERROR(VLOOKUP(A80,'Paramètres'!$A$15:$F$114,5,FALSE),""),IFERROR(VLOOKUP(B80,'Paramètres'!$B$15:$F$114,4,FALSE),"")))</f>
        <v/>
      </c>
      <c r="F80" s="38">
        <f>IF(AND(A80="",B80=""),"",IF(A80&lt;&gt;"",IFERROR(VLOOKUP(A80,'Paramètres'!$A$15:$F$114,6,FALSE),""),IFERROR(VLOOKUP(B80,'Paramètres'!$B$15:$F$114,5,FALSE),"")))</f>
        <v/>
      </c>
      <c r="G80" s="37">
        <f>IF(AND(A80="",B80=""),"",IF(A80&lt;&gt;"",SUMIF('Prévision taxe foncière'!$E$4:$E$103,A80,'Prévision taxe foncière'!$M$4:$M$103),SUMIF('Prévision taxe foncière'!$F$4:$F$103,B80,'Prévision taxe foncière'!$M$4:$M$103)))</f>
        <v/>
      </c>
      <c r="H80" s="37">
        <f>IF(AND(A80="",B80=""),"",IF(A80&lt;&gt;"",SUMIF('Prévision taxe foncière'!$E$4:$E$103,A80,'Prévision taxe foncière'!$U$4:$U$103),SUMIF('Prévision taxe foncière'!$F$4:$F$103,B80,'Prévision taxe foncière'!$U$4:$U$103)))</f>
        <v/>
      </c>
    </row>
    <row r="81">
      <c r="A81" s="7" t="n"/>
      <c r="B81" s="39" t="n"/>
      <c r="C81" s="35">
        <f>IF(AND(A81="",B81=""),"",IF(A81&lt;&gt;"",IFERROR(VLOOKUP(A81,'Paramètres'!$A$15:$F$114,3,FALSE),""),IFERROR(VLOOKUP(B81,'Paramètres'!$B$15:$F$114,2,FALSE),"")))</f>
        <v/>
      </c>
      <c r="D81" s="35">
        <f>IF(AND(A81="",B81=""),"",IF(A81&lt;&gt;"",IFERROR(VLOOKUP(A81,'Paramètres'!$A$15:$F$114,4,FALSE),""),IFERROR(VLOOKUP(B81,'Paramètres'!$B$15:$F$114,3,FALSE),"")))</f>
        <v/>
      </c>
      <c r="E81" s="35">
        <f>IF(AND(A81="",B81=""),"",IF(A81&lt;&gt;"",IFERROR(VLOOKUP(A81,'Paramètres'!$A$15:$F$114,5,FALSE),""),IFERROR(VLOOKUP(B81,'Paramètres'!$B$15:$F$114,4,FALSE),"")))</f>
        <v/>
      </c>
      <c r="F81" s="35">
        <f>IF(AND(A81="",B81=""),"",IF(A81&lt;&gt;"",IFERROR(VLOOKUP(A81,'Paramètres'!$A$15:$F$114,6,FALSE),""),IFERROR(VLOOKUP(B81,'Paramètres'!$B$15:$F$114,5,FALSE),"")))</f>
        <v/>
      </c>
      <c r="G81" s="34">
        <f>IF(AND(A81="",B81=""),"",IF(A81&lt;&gt;"",SUMIF('Prévision taxe foncière'!$E$4:$E$103,A81,'Prévision taxe foncière'!$M$4:$M$103),SUMIF('Prévision taxe foncière'!$F$4:$F$103,B81,'Prévision taxe foncière'!$M$4:$M$103)))</f>
        <v/>
      </c>
      <c r="H81" s="34">
        <f>IF(AND(A81="",B81=""),"",IF(A81&lt;&gt;"",SUMIF('Prévision taxe foncière'!$E$4:$E$103,A81,'Prévision taxe foncière'!$U$4:$U$103),SUMIF('Prévision taxe foncière'!$F$4:$F$103,B81,'Prévision taxe foncière'!$U$4:$U$103)))</f>
        <v/>
      </c>
    </row>
    <row r="82">
      <c r="A82" s="7" t="n"/>
      <c r="B82" s="39" t="n"/>
      <c r="C82" s="38">
        <f>IF(AND(A82="",B82=""),"",IF(A82&lt;&gt;"",IFERROR(VLOOKUP(A82,'Paramètres'!$A$15:$F$114,3,FALSE),""),IFERROR(VLOOKUP(B82,'Paramètres'!$B$15:$F$114,2,FALSE),"")))</f>
        <v/>
      </c>
      <c r="D82" s="38">
        <f>IF(AND(A82="",B82=""),"",IF(A82&lt;&gt;"",IFERROR(VLOOKUP(A82,'Paramètres'!$A$15:$F$114,4,FALSE),""),IFERROR(VLOOKUP(B82,'Paramètres'!$B$15:$F$114,3,FALSE),"")))</f>
        <v/>
      </c>
      <c r="E82" s="38">
        <f>IF(AND(A82="",B82=""),"",IF(A82&lt;&gt;"",IFERROR(VLOOKUP(A82,'Paramètres'!$A$15:$F$114,5,FALSE),""),IFERROR(VLOOKUP(B82,'Paramètres'!$B$15:$F$114,4,FALSE),"")))</f>
        <v/>
      </c>
      <c r="F82" s="38">
        <f>IF(AND(A82="",B82=""),"",IF(A82&lt;&gt;"",IFERROR(VLOOKUP(A82,'Paramètres'!$A$15:$F$114,6,FALSE),""),IFERROR(VLOOKUP(B82,'Paramètres'!$B$15:$F$114,5,FALSE),"")))</f>
        <v/>
      </c>
      <c r="G82" s="37">
        <f>IF(AND(A82="",B82=""),"",IF(A82&lt;&gt;"",SUMIF('Prévision taxe foncière'!$E$4:$E$103,A82,'Prévision taxe foncière'!$M$4:$M$103),SUMIF('Prévision taxe foncière'!$F$4:$F$103,B82,'Prévision taxe foncière'!$M$4:$M$103)))</f>
        <v/>
      </c>
      <c r="H82" s="37">
        <f>IF(AND(A82="",B82=""),"",IF(A82&lt;&gt;"",SUMIF('Prévision taxe foncière'!$E$4:$E$103,A82,'Prévision taxe foncière'!$U$4:$U$103),SUMIF('Prévision taxe foncière'!$F$4:$F$103,B82,'Prévision taxe foncière'!$U$4:$U$103)))</f>
        <v/>
      </c>
    </row>
    <row r="83">
      <c r="A83" s="7" t="n"/>
      <c r="B83" s="39" t="n"/>
      <c r="C83" s="35">
        <f>IF(AND(A83="",B83=""),"",IF(A83&lt;&gt;"",IFERROR(VLOOKUP(A83,'Paramètres'!$A$15:$F$114,3,FALSE),""),IFERROR(VLOOKUP(B83,'Paramètres'!$B$15:$F$114,2,FALSE),"")))</f>
        <v/>
      </c>
      <c r="D83" s="35">
        <f>IF(AND(A83="",B83=""),"",IF(A83&lt;&gt;"",IFERROR(VLOOKUP(A83,'Paramètres'!$A$15:$F$114,4,FALSE),""),IFERROR(VLOOKUP(B83,'Paramètres'!$B$15:$F$114,3,FALSE),"")))</f>
        <v/>
      </c>
      <c r="E83" s="35">
        <f>IF(AND(A83="",B83=""),"",IF(A83&lt;&gt;"",IFERROR(VLOOKUP(A83,'Paramètres'!$A$15:$F$114,5,FALSE),""),IFERROR(VLOOKUP(B83,'Paramètres'!$B$15:$F$114,4,FALSE),"")))</f>
        <v/>
      </c>
      <c r="F83" s="35">
        <f>IF(AND(A83="",B83=""),"",IF(A83&lt;&gt;"",IFERROR(VLOOKUP(A83,'Paramètres'!$A$15:$F$114,6,FALSE),""),IFERROR(VLOOKUP(B83,'Paramètres'!$B$15:$F$114,5,FALSE),"")))</f>
        <v/>
      </c>
      <c r="G83" s="34">
        <f>IF(AND(A83="",B83=""),"",IF(A83&lt;&gt;"",SUMIF('Prévision taxe foncière'!$E$4:$E$103,A83,'Prévision taxe foncière'!$M$4:$M$103),SUMIF('Prévision taxe foncière'!$F$4:$F$103,B83,'Prévision taxe foncière'!$M$4:$M$103)))</f>
        <v/>
      </c>
      <c r="H83" s="34">
        <f>IF(AND(A83="",B83=""),"",IF(A83&lt;&gt;"",SUMIF('Prévision taxe foncière'!$E$4:$E$103,A83,'Prévision taxe foncière'!$U$4:$U$103),SUMIF('Prévision taxe foncière'!$F$4:$F$103,B83,'Prévision taxe foncière'!$U$4:$U$103)))</f>
        <v/>
      </c>
    </row>
    <row r="84">
      <c r="A84" s="7" t="n"/>
      <c r="B84" s="39" t="n"/>
      <c r="C84" s="38">
        <f>IF(AND(A84="",B84=""),"",IF(A84&lt;&gt;"",IFERROR(VLOOKUP(A84,'Paramètres'!$A$15:$F$114,3,FALSE),""),IFERROR(VLOOKUP(B84,'Paramètres'!$B$15:$F$114,2,FALSE),"")))</f>
        <v/>
      </c>
      <c r="D84" s="38">
        <f>IF(AND(A84="",B84=""),"",IF(A84&lt;&gt;"",IFERROR(VLOOKUP(A84,'Paramètres'!$A$15:$F$114,4,FALSE),""),IFERROR(VLOOKUP(B84,'Paramètres'!$B$15:$F$114,3,FALSE),"")))</f>
        <v/>
      </c>
      <c r="E84" s="38">
        <f>IF(AND(A84="",B84=""),"",IF(A84&lt;&gt;"",IFERROR(VLOOKUP(A84,'Paramètres'!$A$15:$F$114,5,FALSE),""),IFERROR(VLOOKUP(B84,'Paramètres'!$B$15:$F$114,4,FALSE),"")))</f>
        <v/>
      </c>
      <c r="F84" s="38">
        <f>IF(AND(A84="",B84=""),"",IF(A84&lt;&gt;"",IFERROR(VLOOKUP(A84,'Paramètres'!$A$15:$F$114,6,FALSE),""),IFERROR(VLOOKUP(B84,'Paramètres'!$B$15:$F$114,5,FALSE),"")))</f>
        <v/>
      </c>
      <c r="G84" s="37">
        <f>IF(AND(A84="",B84=""),"",IF(A84&lt;&gt;"",SUMIF('Prévision taxe foncière'!$E$4:$E$103,A84,'Prévision taxe foncière'!$M$4:$M$103),SUMIF('Prévision taxe foncière'!$F$4:$F$103,B84,'Prévision taxe foncière'!$M$4:$M$103)))</f>
        <v/>
      </c>
      <c r="H84" s="37">
        <f>IF(AND(A84="",B84=""),"",IF(A84&lt;&gt;"",SUMIF('Prévision taxe foncière'!$E$4:$E$103,A84,'Prévision taxe foncière'!$U$4:$U$103),SUMIF('Prévision taxe foncière'!$F$4:$F$103,B84,'Prévision taxe foncière'!$U$4:$U$103)))</f>
        <v/>
      </c>
    </row>
    <row r="85">
      <c r="A85" s="7" t="n"/>
      <c r="B85" s="39" t="n"/>
      <c r="C85" s="35">
        <f>IF(AND(A85="",B85=""),"",IF(A85&lt;&gt;"",IFERROR(VLOOKUP(A85,'Paramètres'!$A$15:$F$114,3,FALSE),""),IFERROR(VLOOKUP(B85,'Paramètres'!$B$15:$F$114,2,FALSE),"")))</f>
        <v/>
      </c>
      <c r="D85" s="35">
        <f>IF(AND(A85="",B85=""),"",IF(A85&lt;&gt;"",IFERROR(VLOOKUP(A85,'Paramètres'!$A$15:$F$114,4,FALSE),""),IFERROR(VLOOKUP(B85,'Paramètres'!$B$15:$F$114,3,FALSE),"")))</f>
        <v/>
      </c>
      <c r="E85" s="35">
        <f>IF(AND(A85="",B85=""),"",IF(A85&lt;&gt;"",IFERROR(VLOOKUP(A85,'Paramètres'!$A$15:$F$114,5,FALSE),""),IFERROR(VLOOKUP(B85,'Paramètres'!$B$15:$F$114,4,FALSE),"")))</f>
        <v/>
      </c>
      <c r="F85" s="35">
        <f>IF(AND(A85="",B85=""),"",IF(A85&lt;&gt;"",IFERROR(VLOOKUP(A85,'Paramètres'!$A$15:$F$114,6,FALSE),""),IFERROR(VLOOKUP(B85,'Paramètres'!$B$15:$F$114,5,FALSE),"")))</f>
        <v/>
      </c>
      <c r="G85" s="34">
        <f>IF(AND(A85="",B85=""),"",IF(A85&lt;&gt;"",SUMIF('Prévision taxe foncière'!$E$4:$E$103,A85,'Prévision taxe foncière'!$M$4:$M$103),SUMIF('Prévision taxe foncière'!$F$4:$F$103,B85,'Prévision taxe foncière'!$M$4:$M$103)))</f>
        <v/>
      </c>
      <c r="H85" s="34">
        <f>IF(AND(A85="",B85=""),"",IF(A85&lt;&gt;"",SUMIF('Prévision taxe foncière'!$E$4:$E$103,A85,'Prévision taxe foncière'!$U$4:$U$103),SUMIF('Prévision taxe foncière'!$F$4:$F$103,B85,'Prévision taxe foncière'!$U$4:$U$103)))</f>
        <v/>
      </c>
    </row>
    <row r="86">
      <c r="A86" s="7" t="n"/>
      <c r="B86" s="39" t="n"/>
      <c r="C86" s="38">
        <f>IF(AND(A86="",B86=""),"",IF(A86&lt;&gt;"",IFERROR(VLOOKUP(A86,'Paramètres'!$A$15:$F$114,3,FALSE),""),IFERROR(VLOOKUP(B86,'Paramètres'!$B$15:$F$114,2,FALSE),"")))</f>
        <v/>
      </c>
      <c r="D86" s="38">
        <f>IF(AND(A86="",B86=""),"",IF(A86&lt;&gt;"",IFERROR(VLOOKUP(A86,'Paramètres'!$A$15:$F$114,4,FALSE),""),IFERROR(VLOOKUP(B86,'Paramètres'!$B$15:$F$114,3,FALSE),"")))</f>
        <v/>
      </c>
      <c r="E86" s="38">
        <f>IF(AND(A86="",B86=""),"",IF(A86&lt;&gt;"",IFERROR(VLOOKUP(A86,'Paramètres'!$A$15:$F$114,5,FALSE),""),IFERROR(VLOOKUP(B86,'Paramètres'!$B$15:$F$114,4,FALSE),"")))</f>
        <v/>
      </c>
      <c r="F86" s="38">
        <f>IF(AND(A86="",B86=""),"",IF(A86&lt;&gt;"",IFERROR(VLOOKUP(A86,'Paramètres'!$A$15:$F$114,6,FALSE),""),IFERROR(VLOOKUP(B86,'Paramètres'!$B$15:$F$114,5,FALSE),"")))</f>
        <v/>
      </c>
      <c r="G86" s="37">
        <f>IF(AND(A86="",B86=""),"",IF(A86&lt;&gt;"",SUMIF('Prévision taxe foncière'!$E$4:$E$103,A86,'Prévision taxe foncière'!$M$4:$M$103),SUMIF('Prévision taxe foncière'!$F$4:$F$103,B86,'Prévision taxe foncière'!$M$4:$M$103)))</f>
        <v/>
      </c>
      <c r="H86" s="37">
        <f>IF(AND(A86="",B86=""),"",IF(A86&lt;&gt;"",SUMIF('Prévision taxe foncière'!$E$4:$E$103,A86,'Prévision taxe foncière'!$U$4:$U$103),SUMIF('Prévision taxe foncière'!$F$4:$F$103,B86,'Prévision taxe foncière'!$U$4:$U$103)))</f>
        <v/>
      </c>
    </row>
    <row r="87">
      <c r="A87" s="7" t="n"/>
      <c r="B87" s="39" t="n"/>
      <c r="C87" s="35">
        <f>IF(AND(A87="",B87=""),"",IF(A87&lt;&gt;"",IFERROR(VLOOKUP(A87,'Paramètres'!$A$15:$F$114,3,FALSE),""),IFERROR(VLOOKUP(B87,'Paramètres'!$B$15:$F$114,2,FALSE),"")))</f>
        <v/>
      </c>
      <c r="D87" s="35">
        <f>IF(AND(A87="",B87=""),"",IF(A87&lt;&gt;"",IFERROR(VLOOKUP(A87,'Paramètres'!$A$15:$F$114,4,FALSE),""),IFERROR(VLOOKUP(B87,'Paramètres'!$B$15:$F$114,3,FALSE),"")))</f>
        <v/>
      </c>
      <c r="E87" s="35">
        <f>IF(AND(A87="",B87=""),"",IF(A87&lt;&gt;"",IFERROR(VLOOKUP(A87,'Paramètres'!$A$15:$F$114,5,FALSE),""),IFERROR(VLOOKUP(B87,'Paramètres'!$B$15:$F$114,4,FALSE),"")))</f>
        <v/>
      </c>
      <c r="F87" s="35">
        <f>IF(AND(A87="",B87=""),"",IF(A87&lt;&gt;"",IFERROR(VLOOKUP(A87,'Paramètres'!$A$15:$F$114,6,FALSE),""),IFERROR(VLOOKUP(B87,'Paramètres'!$B$15:$F$114,5,FALSE),"")))</f>
        <v/>
      </c>
      <c r="G87" s="34">
        <f>IF(AND(A87="",B87=""),"",IF(A87&lt;&gt;"",SUMIF('Prévision taxe foncière'!$E$4:$E$103,A87,'Prévision taxe foncière'!$M$4:$M$103),SUMIF('Prévision taxe foncière'!$F$4:$F$103,B87,'Prévision taxe foncière'!$M$4:$M$103)))</f>
        <v/>
      </c>
      <c r="H87" s="34">
        <f>IF(AND(A87="",B87=""),"",IF(A87&lt;&gt;"",SUMIF('Prévision taxe foncière'!$E$4:$E$103,A87,'Prévision taxe foncière'!$U$4:$U$103),SUMIF('Prévision taxe foncière'!$F$4:$F$103,B87,'Prévision taxe foncière'!$U$4:$U$103)))</f>
        <v/>
      </c>
    </row>
    <row r="88">
      <c r="A88" s="7" t="n"/>
      <c r="B88" s="39" t="n"/>
      <c r="C88" s="38">
        <f>IF(AND(A88="",B88=""),"",IF(A88&lt;&gt;"",IFERROR(VLOOKUP(A88,'Paramètres'!$A$15:$F$114,3,FALSE),""),IFERROR(VLOOKUP(B88,'Paramètres'!$B$15:$F$114,2,FALSE),"")))</f>
        <v/>
      </c>
      <c r="D88" s="38">
        <f>IF(AND(A88="",B88=""),"",IF(A88&lt;&gt;"",IFERROR(VLOOKUP(A88,'Paramètres'!$A$15:$F$114,4,FALSE),""),IFERROR(VLOOKUP(B88,'Paramètres'!$B$15:$F$114,3,FALSE),"")))</f>
        <v/>
      </c>
      <c r="E88" s="38">
        <f>IF(AND(A88="",B88=""),"",IF(A88&lt;&gt;"",IFERROR(VLOOKUP(A88,'Paramètres'!$A$15:$F$114,5,FALSE),""),IFERROR(VLOOKUP(B88,'Paramètres'!$B$15:$F$114,4,FALSE),"")))</f>
        <v/>
      </c>
      <c r="F88" s="38">
        <f>IF(AND(A88="",B88=""),"",IF(A88&lt;&gt;"",IFERROR(VLOOKUP(A88,'Paramètres'!$A$15:$F$114,6,FALSE),""),IFERROR(VLOOKUP(B88,'Paramètres'!$B$15:$F$114,5,FALSE),"")))</f>
        <v/>
      </c>
      <c r="G88" s="37">
        <f>IF(AND(A88="",B88=""),"",IF(A88&lt;&gt;"",SUMIF('Prévision taxe foncière'!$E$4:$E$103,A88,'Prévision taxe foncière'!$M$4:$M$103),SUMIF('Prévision taxe foncière'!$F$4:$F$103,B88,'Prévision taxe foncière'!$M$4:$M$103)))</f>
        <v/>
      </c>
      <c r="H88" s="37">
        <f>IF(AND(A88="",B88=""),"",IF(A88&lt;&gt;"",SUMIF('Prévision taxe foncière'!$E$4:$E$103,A88,'Prévision taxe foncière'!$U$4:$U$103),SUMIF('Prévision taxe foncière'!$F$4:$F$103,B88,'Prévision taxe foncière'!$U$4:$U$103)))</f>
        <v/>
      </c>
    </row>
    <row r="89">
      <c r="A89" s="7" t="n"/>
      <c r="B89" s="39" t="n"/>
      <c r="C89" s="35">
        <f>IF(AND(A89="",B89=""),"",IF(A89&lt;&gt;"",IFERROR(VLOOKUP(A89,'Paramètres'!$A$15:$F$114,3,FALSE),""),IFERROR(VLOOKUP(B89,'Paramètres'!$B$15:$F$114,2,FALSE),"")))</f>
        <v/>
      </c>
      <c r="D89" s="35">
        <f>IF(AND(A89="",B89=""),"",IF(A89&lt;&gt;"",IFERROR(VLOOKUP(A89,'Paramètres'!$A$15:$F$114,4,FALSE),""),IFERROR(VLOOKUP(B89,'Paramètres'!$B$15:$F$114,3,FALSE),"")))</f>
        <v/>
      </c>
      <c r="E89" s="35">
        <f>IF(AND(A89="",B89=""),"",IF(A89&lt;&gt;"",IFERROR(VLOOKUP(A89,'Paramètres'!$A$15:$F$114,5,FALSE),""),IFERROR(VLOOKUP(B89,'Paramètres'!$B$15:$F$114,4,FALSE),"")))</f>
        <v/>
      </c>
      <c r="F89" s="35">
        <f>IF(AND(A89="",B89=""),"",IF(A89&lt;&gt;"",IFERROR(VLOOKUP(A89,'Paramètres'!$A$15:$F$114,6,FALSE),""),IFERROR(VLOOKUP(B89,'Paramètres'!$B$15:$F$114,5,FALSE),"")))</f>
        <v/>
      </c>
      <c r="G89" s="34">
        <f>IF(AND(A89="",B89=""),"",IF(A89&lt;&gt;"",SUMIF('Prévision taxe foncière'!$E$4:$E$103,A89,'Prévision taxe foncière'!$M$4:$M$103),SUMIF('Prévision taxe foncière'!$F$4:$F$103,B89,'Prévision taxe foncière'!$M$4:$M$103)))</f>
        <v/>
      </c>
      <c r="H89" s="34">
        <f>IF(AND(A89="",B89=""),"",IF(A89&lt;&gt;"",SUMIF('Prévision taxe foncière'!$E$4:$E$103,A89,'Prévision taxe foncière'!$U$4:$U$103),SUMIF('Prévision taxe foncière'!$F$4:$F$103,B89,'Prévision taxe foncière'!$U$4:$U$103)))</f>
        <v/>
      </c>
    </row>
    <row r="90">
      <c r="A90" s="7" t="n"/>
      <c r="B90" s="39" t="n"/>
      <c r="C90" s="38">
        <f>IF(AND(A90="",B90=""),"",IF(A90&lt;&gt;"",IFERROR(VLOOKUP(A90,'Paramètres'!$A$15:$F$114,3,FALSE),""),IFERROR(VLOOKUP(B90,'Paramètres'!$B$15:$F$114,2,FALSE),"")))</f>
        <v/>
      </c>
      <c r="D90" s="38">
        <f>IF(AND(A90="",B90=""),"",IF(A90&lt;&gt;"",IFERROR(VLOOKUP(A90,'Paramètres'!$A$15:$F$114,4,FALSE),""),IFERROR(VLOOKUP(B90,'Paramètres'!$B$15:$F$114,3,FALSE),"")))</f>
        <v/>
      </c>
      <c r="E90" s="38">
        <f>IF(AND(A90="",B90=""),"",IF(A90&lt;&gt;"",IFERROR(VLOOKUP(A90,'Paramètres'!$A$15:$F$114,5,FALSE),""),IFERROR(VLOOKUP(B90,'Paramètres'!$B$15:$F$114,4,FALSE),"")))</f>
        <v/>
      </c>
      <c r="F90" s="38">
        <f>IF(AND(A90="",B90=""),"",IF(A90&lt;&gt;"",IFERROR(VLOOKUP(A90,'Paramètres'!$A$15:$F$114,6,FALSE),""),IFERROR(VLOOKUP(B90,'Paramètres'!$B$15:$F$114,5,FALSE),"")))</f>
        <v/>
      </c>
      <c r="G90" s="37">
        <f>IF(AND(A90="",B90=""),"",IF(A90&lt;&gt;"",SUMIF('Prévision taxe foncière'!$E$4:$E$103,A90,'Prévision taxe foncière'!$M$4:$M$103),SUMIF('Prévision taxe foncière'!$F$4:$F$103,B90,'Prévision taxe foncière'!$M$4:$M$103)))</f>
        <v/>
      </c>
      <c r="H90" s="37">
        <f>IF(AND(A90="",B90=""),"",IF(A90&lt;&gt;"",SUMIF('Prévision taxe foncière'!$E$4:$E$103,A90,'Prévision taxe foncière'!$U$4:$U$103),SUMIF('Prévision taxe foncière'!$F$4:$F$103,B90,'Prévision taxe foncière'!$U$4:$U$103)))</f>
        <v/>
      </c>
    </row>
    <row r="91">
      <c r="A91" s="7" t="n"/>
      <c r="B91" s="39" t="n"/>
      <c r="C91" s="35">
        <f>IF(AND(A91="",B91=""),"",IF(A91&lt;&gt;"",IFERROR(VLOOKUP(A91,'Paramètres'!$A$15:$F$114,3,FALSE),""),IFERROR(VLOOKUP(B91,'Paramètres'!$B$15:$F$114,2,FALSE),"")))</f>
        <v/>
      </c>
      <c r="D91" s="35">
        <f>IF(AND(A91="",B91=""),"",IF(A91&lt;&gt;"",IFERROR(VLOOKUP(A91,'Paramètres'!$A$15:$F$114,4,FALSE),""),IFERROR(VLOOKUP(B91,'Paramètres'!$B$15:$F$114,3,FALSE),"")))</f>
        <v/>
      </c>
      <c r="E91" s="35">
        <f>IF(AND(A91="",B91=""),"",IF(A91&lt;&gt;"",IFERROR(VLOOKUP(A91,'Paramètres'!$A$15:$F$114,5,FALSE),""),IFERROR(VLOOKUP(B91,'Paramètres'!$B$15:$F$114,4,FALSE),"")))</f>
        <v/>
      </c>
      <c r="F91" s="35">
        <f>IF(AND(A91="",B91=""),"",IF(A91&lt;&gt;"",IFERROR(VLOOKUP(A91,'Paramètres'!$A$15:$F$114,6,FALSE),""),IFERROR(VLOOKUP(B91,'Paramètres'!$B$15:$F$114,5,FALSE),"")))</f>
        <v/>
      </c>
      <c r="G91" s="34">
        <f>IF(AND(A91="",B91=""),"",IF(A91&lt;&gt;"",SUMIF('Prévision taxe foncière'!$E$4:$E$103,A91,'Prévision taxe foncière'!$M$4:$M$103),SUMIF('Prévision taxe foncière'!$F$4:$F$103,B91,'Prévision taxe foncière'!$M$4:$M$103)))</f>
        <v/>
      </c>
      <c r="H91" s="34">
        <f>IF(AND(A91="",B91=""),"",IF(A91&lt;&gt;"",SUMIF('Prévision taxe foncière'!$E$4:$E$103,A91,'Prévision taxe foncière'!$U$4:$U$103),SUMIF('Prévision taxe foncière'!$F$4:$F$103,B91,'Prévision taxe foncière'!$U$4:$U$103)))</f>
        <v/>
      </c>
    </row>
    <row r="92">
      <c r="A92" s="7" t="n"/>
      <c r="B92" s="39" t="n"/>
      <c r="C92" s="38">
        <f>IF(AND(A92="",B92=""),"",IF(A92&lt;&gt;"",IFERROR(VLOOKUP(A92,'Paramètres'!$A$15:$F$114,3,FALSE),""),IFERROR(VLOOKUP(B92,'Paramètres'!$B$15:$F$114,2,FALSE),"")))</f>
        <v/>
      </c>
      <c r="D92" s="38">
        <f>IF(AND(A92="",B92=""),"",IF(A92&lt;&gt;"",IFERROR(VLOOKUP(A92,'Paramètres'!$A$15:$F$114,4,FALSE),""),IFERROR(VLOOKUP(B92,'Paramètres'!$B$15:$F$114,3,FALSE),"")))</f>
        <v/>
      </c>
      <c r="E92" s="38">
        <f>IF(AND(A92="",B92=""),"",IF(A92&lt;&gt;"",IFERROR(VLOOKUP(A92,'Paramètres'!$A$15:$F$114,5,FALSE),""),IFERROR(VLOOKUP(B92,'Paramètres'!$B$15:$F$114,4,FALSE),"")))</f>
        <v/>
      </c>
      <c r="F92" s="38">
        <f>IF(AND(A92="",B92=""),"",IF(A92&lt;&gt;"",IFERROR(VLOOKUP(A92,'Paramètres'!$A$15:$F$114,6,FALSE),""),IFERROR(VLOOKUP(B92,'Paramètres'!$B$15:$F$114,5,FALSE),"")))</f>
        <v/>
      </c>
      <c r="G92" s="37">
        <f>IF(AND(A92="",B92=""),"",IF(A92&lt;&gt;"",SUMIF('Prévision taxe foncière'!$E$4:$E$103,A92,'Prévision taxe foncière'!$M$4:$M$103),SUMIF('Prévision taxe foncière'!$F$4:$F$103,B92,'Prévision taxe foncière'!$M$4:$M$103)))</f>
        <v/>
      </c>
      <c r="H92" s="37">
        <f>IF(AND(A92="",B92=""),"",IF(A92&lt;&gt;"",SUMIF('Prévision taxe foncière'!$E$4:$E$103,A92,'Prévision taxe foncière'!$U$4:$U$103),SUMIF('Prévision taxe foncière'!$F$4:$F$103,B92,'Prévision taxe foncière'!$U$4:$U$103)))</f>
        <v/>
      </c>
    </row>
    <row r="93">
      <c r="A93" s="7" t="n"/>
      <c r="B93" s="39" t="n"/>
      <c r="C93" s="35">
        <f>IF(AND(A93="",B93=""),"",IF(A93&lt;&gt;"",IFERROR(VLOOKUP(A93,'Paramètres'!$A$15:$F$114,3,FALSE),""),IFERROR(VLOOKUP(B93,'Paramètres'!$B$15:$F$114,2,FALSE),"")))</f>
        <v/>
      </c>
      <c r="D93" s="35">
        <f>IF(AND(A93="",B93=""),"",IF(A93&lt;&gt;"",IFERROR(VLOOKUP(A93,'Paramètres'!$A$15:$F$114,4,FALSE),""),IFERROR(VLOOKUP(B93,'Paramètres'!$B$15:$F$114,3,FALSE),"")))</f>
        <v/>
      </c>
      <c r="E93" s="35">
        <f>IF(AND(A93="",B93=""),"",IF(A93&lt;&gt;"",IFERROR(VLOOKUP(A93,'Paramètres'!$A$15:$F$114,5,FALSE),""),IFERROR(VLOOKUP(B93,'Paramètres'!$B$15:$F$114,4,FALSE),"")))</f>
        <v/>
      </c>
      <c r="F93" s="35">
        <f>IF(AND(A93="",B93=""),"",IF(A93&lt;&gt;"",IFERROR(VLOOKUP(A93,'Paramètres'!$A$15:$F$114,6,FALSE),""),IFERROR(VLOOKUP(B93,'Paramètres'!$B$15:$F$114,5,FALSE),"")))</f>
        <v/>
      </c>
      <c r="G93" s="34">
        <f>IF(AND(A93="",B93=""),"",IF(A93&lt;&gt;"",SUMIF('Prévision taxe foncière'!$E$4:$E$103,A93,'Prévision taxe foncière'!$M$4:$M$103),SUMIF('Prévision taxe foncière'!$F$4:$F$103,B93,'Prévision taxe foncière'!$M$4:$M$103)))</f>
        <v/>
      </c>
      <c r="H93" s="34">
        <f>IF(AND(A93="",B93=""),"",IF(A93&lt;&gt;"",SUMIF('Prévision taxe foncière'!$E$4:$E$103,A93,'Prévision taxe foncière'!$U$4:$U$103),SUMIF('Prévision taxe foncière'!$F$4:$F$103,B93,'Prévision taxe foncière'!$U$4:$U$103)))</f>
        <v/>
      </c>
    </row>
    <row r="94">
      <c r="A94" s="7" t="n"/>
      <c r="B94" s="39" t="n"/>
      <c r="C94" s="38">
        <f>IF(AND(A94="",B94=""),"",IF(A94&lt;&gt;"",IFERROR(VLOOKUP(A94,'Paramètres'!$A$15:$F$114,3,FALSE),""),IFERROR(VLOOKUP(B94,'Paramètres'!$B$15:$F$114,2,FALSE),"")))</f>
        <v/>
      </c>
      <c r="D94" s="38">
        <f>IF(AND(A94="",B94=""),"",IF(A94&lt;&gt;"",IFERROR(VLOOKUP(A94,'Paramètres'!$A$15:$F$114,4,FALSE),""),IFERROR(VLOOKUP(B94,'Paramètres'!$B$15:$F$114,3,FALSE),"")))</f>
        <v/>
      </c>
      <c r="E94" s="38">
        <f>IF(AND(A94="",B94=""),"",IF(A94&lt;&gt;"",IFERROR(VLOOKUP(A94,'Paramètres'!$A$15:$F$114,5,FALSE),""),IFERROR(VLOOKUP(B94,'Paramètres'!$B$15:$F$114,4,FALSE),"")))</f>
        <v/>
      </c>
      <c r="F94" s="38">
        <f>IF(AND(A94="",B94=""),"",IF(A94&lt;&gt;"",IFERROR(VLOOKUP(A94,'Paramètres'!$A$15:$F$114,6,FALSE),""),IFERROR(VLOOKUP(B94,'Paramètres'!$B$15:$F$114,5,FALSE),"")))</f>
        <v/>
      </c>
      <c r="G94" s="37">
        <f>IF(AND(A94="",B94=""),"",IF(A94&lt;&gt;"",SUMIF('Prévision taxe foncière'!$E$4:$E$103,A94,'Prévision taxe foncière'!$M$4:$M$103),SUMIF('Prévision taxe foncière'!$F$4:$F$103,B94,'Prévision taxe foncière'!$M$4:$M$103)))</f>
        <v/>
      </c>
      <c r="H94" s="37">
        <f>IF(AND(A94="",B94=""),"",IF(A94&lt;&gt;"",SUMIF('Prévision taxe foncière'!$E$4:$E$103,A94,'Prévision taxe foncière'!$U$4:$U$103),SUMIF('Prévision taxe foncière'!$F$4:$F$103,B94,'Prévision taxe foncière'!$U$4:$U$103)))</f>
        <v/>
      </c>
    </row>
    <row r="95">
      <c r="A95" s="7" t="n"/>
      <c r="B95" s="39" t="n"/>
      <c r="C95" s="35">
        <f>IF(AND(A95="",B95=""),"",IF(A95&lt;&gt;"",IFERROR(VLOOKUP(A95,'Paramètres'!$A$15:$F$114,3,FALSE),""),IFERROR(VLOOKUP(B95,'Paramètres'!$B$15:$F$114,2,FALSE),"")))</f>
        <v/>
      </c>
      <c r="D95" s="35">
        <f>IF(AND(A95="",B95=""),"",IF(A95&lt;&gt;"",IFERROR(VLOOKUP(A95,'Paramètres'!$A$15:$F$114,4,FALSE),""),IFERROR(VLOOKUP(B95,'Paramètres'!$B$15:$F$114,3,FALSE),"")))</f>
        <v/>
      </c>
      <c r="E95" s="35">
        <f>IF(AND(A95="",B95=""),"",IF(A95&lt;&gt;"",IFERROR(VLOOKUP(A95,'Paramètres'!$A$15:$F$114,5,FALSE),""),IFERROR(VLOOKUP(B95,'Paramètres'!$B$15:$F$114,4,FALSE),"")))</f>
        <v/>
      </c>
      <c r="F95" s="35">
        <f>IF(AND(A95="",B95=""),"",IF(A95&lt;&gt;"",IFERROR(VLOOKUP(A95,'Paramètres'!$A$15:$F$114,6,FALSE),""),IFERROR(VLOOKUP(B95,'Paramètres'!$B$15:$F$114,5,FALSE),"")))</f>
        <v/>
      </c>
      <c r="G95" s="34">
        <f>IF(AND(A95="",B95=""),"",IF(A95&lt;&gt;"",SUMIF('Prévision taxe foncière'!$E$4:$E$103,A95,'Prévision taxe foncière'!$M$4:$M$103),SUMIF('Prévision taxe foncière'!$F$4:$F$103,B95,'Prévision taxe foncière'!$M$4:$M$103)))</f>
        <v/>
      </c>
      <c r="H95" s="34">
        <f>IF(AND(A95="",B95=""),"",IF(A95&lt;&gt;"",SUMIF('Prévision taxe foncière'!$E$4:$E$103,A95,'Prévision taxe foncière'!$U$4:$U$103),SUMIF('Prévision taxe foncière'!$F$4:$F$103,B95,'Prévision taxe foncière'!$U$4:$U$103)))</f>
        <v/>
      </c>
    </row>
    <row r="96">
      <c r="A96" s="7" t="n"/>
      <c r="B96" s="39" t="n"/>
      <c r="C96" s="38">
        <f>IF(AND(A96="",B96=""),"",IF(A96&lt;&gt;"",IFERROR(VLOOKUP(A96,'Paramètres'!$A$15:$F$114,3,FALSE),""),IFERROR(VLOOKUP(B96,'Paramètres'!$B$15:$F$114,2,FALSE),"")))</f>
        <v/>
      </c>
      <c r="D96" s="38">
        <f>IF(AND(A96="",B96=""),"",IF(A96&lt;&gt;"",IFERROR(VLOOKUP(A96,'Paramètres'!$A$15:$F$114,4,FALSE),""),IFERROR(VLOOKUP(B96,'Paramètres'!$B$15:$F$114,3,FALSE),"")))</f>
        <v/>
      </c>
      <c r="E96" s="38">
        <f>IF(AND(A96="",B96=""),"",IF(A96&lt;&gt;"",IFERROR(VLOOKUP(A96,'Paramètres'!$A$15:$F$114,5,FALSE),""),IFERROR(VLOOKUP(B96,'Paramètres'!$B$15:$F$114,4,FALSE),"")))</f>
        <v/>
      </c>
      <c r="F96" s="38">
        <f>IF(AND(A96="",B96=""),"",IF(A96&lt;&gt;"",IFERROR(VLOOKUP(A96,'Paramètres'!$A$15:$F$114,6,FALSE),""),IFERROR(VLOOKUP(B96,'Paramètres'!$B$15:$F$114,5,FALSE),"")))</f>
        <v/>
      </c>
      <c r="G96" s="37">
        <f>IF(AND(A96="",B96=""),"",IF(A96&lt;&gt;"",SUMIF('Prévision taxe foncière'!$E$4:$E$103,A96,'Prévision taxe foncière'!$M$4:$M$103),SUMIF('Prévision taxe foncière'!$F$4:$F$103,B96,'Prévision taxe foncière'!$M$4:$M$103)))</f>
        <v/>
      </c>
      <c r="H96" s="37">
        <f>IF(AND(A96="",B96=""),"",IF(A96&lt;&gt;"",SUMIF('Prévision taxe foncière'!$E$4:$E$103,A96,'Prévision taxe foncière'!$U$4:$U$103),SUMIF('Prévision taxe foncière'!$F$4:$F$103,B96,'Prévision taxe foncière'!$U$4:$U$103)))</f>
        <v/>
      </c>
    </row>
    <row r="97">
      <c r="A97" s="7" t="n"/>
      <c r="B97" s="39" t="n"/>
      <c r="C97" s="35">
        <f>IF(AND(A97="",B97=""),"",IF(A97&lt;&gt;"",IFERROR(VLOOKUP(A97,'Paramètres'!$A$15:$F$114,3,FALSE),""),IFERROR(VLOOKUP(B97,'Paramètres'!$B$15:$F$114,2,FALSE),"")))</f>
        <v/>
      </c>
      <c r="D97" s="35">
        <f>IF(AND(A97="",B97=""),"",IF(A97&lt;&gt;"",IFERROR(VLOOKUP(A97,'Paramètres'!$A$15:$F$114,4,FALSE),""),IFERROR(VLOOKUP(B97,'Paramètres'!$B$15:$F$114,3,FALSE),"")))</f>
        <v/>
      </c>
      <c r="E97" s="35">
        <f>IF(AND(A97="",B97=""),"",IF(A97&lt;&gt;"",IFERROR(VLOOKUP(A97,'Paramètres'!$A$15:$F$114,5,FALSE),""),IFERROR(VLOOKUP(B97,'Paramètres'!$B$15:$F$114,4,FALSE),"")))</f>
        <v/>
      </c>
      <c r="F97" s="35">
        <f>IF(AND(A97="",B97=""),"",IF(A97&lt;&gt;"",IFERROR(VLOOKUP(A97,'Paramètres'!$A$15:$F$114,6,FALSE),""),IFERROR(VLOOKUP(B97,'Paramètres'!$B$15:$F$114,5,FALSE),"")))</f>
        <v/>
      </c>
      <c r="G97" s="34">
        <f>IF(AND(A97="",B97=""),"",IF(A97&lt;&gt;"",SUMIF('Prévision taxe foncière'!$E$4:$E$103,A97,'Prévision taxe foncière'!$M$4:$M$103),SUMIF('Prévision taxe foncière'!$F$4:$F$103,B97,'Prévision taxe foncière'!$M$4:$M$103)))</f>
        <v/>
      </c>
      <c r="H97" s="34">
        <f>IF(AND(A97="",B97=""),"",IF(A97&lt;&gt;"",SUMIF('Prévision taxe foncière'!$E$4:$E$103,A97,'Prévision taxe foncière'!$U$4:$U$103),SUMIF('Prévision taxe foncière'!$F$4:$F$103,B97,'Prévision taxe foncière'!$U$4:$U$103)))</f>
        <v/>
      </c>
    </row>
    <row r="98">
      <c r="A98" s="7" t="n"/>
      <c r="B98" s="39" t="n"/>
      <c r="C98" s="38">
        <f>IF(AND(A98="",B98=""),"",IF(A98&lt;&gt;"",IFERROR(VLOOKUP(A98,'Paramètres'!$A$15:$F$114,3,FALSE),""),IFERROR(VLOOKUP(B98,'Paramètres'!$B$15:$F$114,2,FALSE),"")))</f>
        <v/>
      </c>
      <c r="D98" s="38">
        <f>IF(AND(A98="",B98=""),"",IF(A98&lt;&gt;"",IFERROR(VLOOKUP(A98,'Paramètres'!$A$15:$F$114,4,FALSE),""),IFERROR(VLOOKUP(B98,'Paramètres'!$B$15:$F$114,3,FALSE),"")))</f>
        <v/>
      </c>
      <c r="E98" s="38">
        <f>IF(AND(A98="",B98=""),"",IF(A98&lt;&gt;"",IFERROR(VLOOKUP(A98,'Paramètres'!$A$15:$F$114,5,FALSE),""),IFERROR(VLOOKUP(B98,'Paramètres'!$B$15:$F$114,4,FALSE),"")))</f>
        <v/>
      </c>
      <c r="F98" s="38">
        <f>IF(AND(A98="",B98=""),"",IF(A98&lt;&gt;"",IFERROR(VLOOKUP(A98,'Paramètres'!$A$15:$F$114,6,FALSE),""),IFERROR(VLOOKUP(B98,'Paramètres'!$B$15:$F$114,5,FALSE),"")))</f>
        <v/>
      </c>
      <c r="G98" s="37">
        <f>IF(AND(A98="",B98=""),"",IF(A98&lt;&gt;"",SUMIF('Prévision taxe foncière'!$E$4:$E$103,A98,'Prévision taxe foncière'!$M$4:$M$103),SUMIF('Prévision taxe foncière'!$F$4:$F$103,B98,'Prévision taxe foncière'!$M$4:$M$103)))</f>
        <v/>
      </c>
      <c r="H98" s="37">
        <f>IF(AND(A98="",B98=""),"",IF(A98&lt;&gt;"",SUMIF('Prévision taxe foncière'!$E$4:$E$103,A98,'Prévision taxe foncière'!$U$4:$U$103),SUMIF('Prévision taxe foncière'!$F$4:$F$103,B98,'Prévision taxe foncière'!$U$4:$U$103)))</f>
        <v/>
      </c>
    </row>
    <row r="99">
      <c r="A99" s="7" t="n"/>
      <c r="B99" s="39" t="n"/>
      <c r="C99" s="35">
        <f>IF(AND(A99="",B99=""),"",IF(A99&lt;&gt;"",IFERROR(VLOOKUP(A99,'Paramètres'!$A$15:$F$114,3,FALSE),""),IFERROR(VLOOKUP(B99,'Paramètres'!$B$15:$F$114,2,FALSE),"")))</f>
        <v/>
      </c>
      <c r="D99" s="35">
        <f>IF(AND(A99="",B99=""),"",IF(A99&lt;&gt;"",IFERROR(VLOOKUP(A99,'Paramètres'!$A$15:$F$114,4,FALSE),""),IFERROR(VLOOKUP(B99,'Paramètres'!$B$15:$F$114,3,FALSE),"")))</f>
        <v/>
      </c>
      <c r="E99" s="35">
        <f>IF(AND(A99="",B99=""),"",IF(A99&lt;&gt;"",IFERROR(VLOOKUP(A99,'Paramètres'!$A$15:$F$114,5,FALSE),""),IFERROR(VLOOKUP(B99,'Paramètres'!$B$15:$F$114,4,FALSE),"")))</f>
        <v/>
      </c>
      <c r="F99" s="35">
        <f>IF(AND(A99="",B99=""),"",IF(A99&lt;&gt;"",IFERROR(VLOOKUP(A99,'Paramètres'!$A$15:$F$114,6,FALSE),""),IFERROR(VLOOKUP(B99,'Paramètres'!$B$15:$F$114,5,FALSE),"")))</f>
        <v/>
      </c>
      <c r="G99" s="34">
        <f>IF(AND(A99="",B99=""),"",IF(A99&lt;&gt;"",SUMIF('Prévision taxe foncière'!$E$4:$E$103,A99,'Prévision taxe foncière'!$M$4:$M$103),SUMIF('Prévision taxe foncière'!$F$4:$F$103,B99,'Prévision taxe foncière'!$M$4:$M$103)))</f>
        <v/>
      </c>
      <c r="H99" s="34">
        <f>IF(AND(A99="",B99=""),"",IF(A99&lt;&gt;"",SUMIF('Prévision taxe foncière'!$E$4:$E$103,A99,'Prévision taxe foncière'!$U$4:$U$103),SUMIF('Prévision taxe foncière'!$F$4:$F$103,B99,'Prévision taxe foncière'!$U$4:$U$103)))</f>
        <v/>
      </c>
    </row>
    <row r="100">
      <c r="A100" s="7" t="n"/>
      <c r="B100" s="39" t="n"/>
      <c r="C100" s="38">
        <f>IF(AND(A100="",B100=""),"",IF(A100&lt;&gt;"",IFERROR(VLOOKUP(A100,'Paramètres'!$A$15:$F$114,3,FALSE),""),IFERROR(VLOOKUP(B100,'Paramètres'!$B$15:$F$114,2,FALSE),"")))</f>
        <v/>
      </c>
      <c r="D100" s="38">
        <f>IF(AND(A100="",B100=""),"",IF(A100&lt;&gt;"",IFERROR(VLOOKUP(A100,'Paramètres'!$A$15:$F$114,4,FALSE),""),IFERROR(VLOOKUP(B100,'Paramètres'!$B$15:$F$114,3,FALSE),"")))</f>
        <v/>
      </c>
      <c r="E100" s="38">
        <f>IF(AND(A100="",B100=""),"",IF(A100&lt;&gt;"",IFERROR(VLOOKUP(A100,'Paramètres'!$A$15:$F$114,5,FALSE),""),IFERROR(VLOOKUP(B100,'Paramètres'!$B$15:$F$114,4,FALSE),"")))</f>
        <v/>
      </c>
      <c r="F100" s="38">
        <f>IF(AND(A100="",B100=""),"",IF(A100&lt;&gt;"",IFERROR(VLOOKUP(A100,'Paramètres'!$A$15:$F$114,6,FALSE),""),IFERROR(VLOOKUP(B100,'Paramètres'!$B$15:$F$114,5,FALSE),"")))</f>
        <v/>
      </c>
      <c r="G100" s="37">
        <f>IF(AND(A100="",B100=""),"",IF(A100&lt;&gt;"",SUMIF('Prévision taxe foncière'!$E$4:$E$103,A100,'Prévision taxe foncière'!$M$4:$M$103),SUMIF('Prévision taxe foncière'!$F$4:$F$103,B100,'Prévision taxe foncière'!$M$4:$M$103)))</f>
        <v/>
      </c>
      <c r="H100" s="37">
        <f>IF(AND(A100="",B100=""),"",IF(A100&lt;&gt;"",SUMIF('Prévision taxe foncière'!$E$4:$E$103,A100,'Prévision taxe foncière'!$U$4:$U$103),SUMIF('Prévision taxe foncière'!$F$4:$F$103,B100,'Prévision taxe foncière'!$U$4:$U$103)))</f>
        <v/>
      </c>
    </row>
    <row r="101">
      <c r="A101" s="7" t="n"/>
      <c r="B101" s="39" t="n"/>
      <c r="C101" s="35">
        <f>IF(AND(A101="",B101=""),"",IF(A101&lt;&gt;"",IFERROR(VLOOKUP(A101,'Paramètres'!$A$15:$F$114,3,FALSE),""),IFERROR(VLOOKUP(B101,'Paramètres'!$B$15:$F$114,2,FALSE),"")))</f>
        <v/>
      </c>
      <c r="D101" s="35">
        <f>IF(AND(A101="",B101=""),"",IF(A101&lt;&gt;"",IFERROR(VLOOKUP(A101,'Paramètres'!$A$15:$F$114,4,FALSE),""),IFERROR(VLOOKUP(B101,'Paramètres'!$B$15:$F$114,3,FALSE),"")))</f>
        <v/>
      </c>
      <c r="E101" s="35">
        <f>IF(AND(A101="",B101=""),"",IF(A101&lt;&gt;"",IFERROR(VLOOKUP(A101,'Paramètres'!$A$15:$F$114,5,FALSE),""),IFERROR(VLOOKUP(B101,'Paramètres'!$B$15:$F$114,4,FALSE),"")))</f>
        <v/>
      </c>
      <c r="F101" s="35">
        <f>IF(AND(A101="",B101=""),"",IF(A101&lt;&gt;"",IFERROR(VLOOKUP(A101,'Paramètres'!$A$15:$F$114,6,FALSE),""),IFERROR(VLOOKUP(B101,'Paramètres'!$B$15:$F$114,5,FALSE),"")))</f>
        <v/>
      </c>
      <c r="G101" s="34">
        <f>IF(AND(A101="",B101=""),"",IF(A101&lt;&gt;"",SUMIF('Prévision taxe foncière'!$E$4:$E$103,A101,'Prévision taxe foncière'!$M$4:$M$103),SUMIF('Prévision taxe foncière'!$F$4:$F$103,B101,'Prévision taxe foncière'!$M$4:$M$103)))</f>
        <v/>
      </c>
      <c r="H101" s="34">
        <f>IF(AND(A101="",B101=""),"",IF(A101&lt;&gt;"",SUMIF('Prévision taxe foncière'!$E$4:$E$103,A101,'Prévision taxe foncière'!$U$4:$U$103),SUMIF('Prévision taxe foncière'!$F$4:$F$103,B101,'Prévision taxe foncière'!$U$4:$U$103)))</f>
        <v/>
      </c>
    </row>
    <row r="102">
      <c r="A102" s="7" t="n"/>
      <c r="B102" s="39" t="n"/>
      <c r="C102" s="38">
        <f>IF(AND(A102="",B102=""),"",IF(A102&lt;&gt;"",IFERROR(VLOOKUP(A102,'Paramètres'!$A$15:$F$114,3,FALSE),""),IFERROR(VLOOKUP(B102,'Paramètres'!$B$15:$F$114,2,FALSE),"")))</f>
        <v/>
      </c>
      <c r="D102" s="38">
        <f>IF(AND(A102="",B102=""),"",IF(A102&lt;&gt;"",IFERROR(VLOOKUP(A102,'Paramètres'!$A$15:$F$114,4,FALSE),""),IFERROR(VLOOKUP(B102,'Paramètres'!$B$15:$F$114,3,FALSE),"")))</f>
        <v/>
      </c>
      <c r="E102" s="38">
        <f>IF(AND(A102="",B102=""),"",IF(A102&lt;&gt;"",IFERROR(VLOOKUP(A102,'Paramètres'!$A$15:$F$114,5,FALSE),""),IFERROR(VLOOKUP(B102,'Paramètres'!$B$15:$F$114,4,FALSE),"")))</f>
        <v/>
      </c>
      <c r="F102" s="38">
        <f>IF(AND(A102="",B102=""),"",IF(A102&lt;&gt;"",IFERROR(VLOOKUP(A102,'Paramètres'!$A$15:$F$114,6,FALSE),""),IFERROR(VLOOKUP(B102,'Paramètres'!$B$15:$F$114,5,FALSE),"")))</f>
        <v/>
      </c>
      <c r="G102" s="37">
        <f>IF(AND(A102="",B102=""),"",IF(A102&lt;&gt;"",SUMIF('Prévision taxe foncière'!$E$4:$E$103,A102,'Prévision taxe foncière'!$M$4:$M$103),SUMIF('Prévision taxe foncière'!$F$4:$F$103,B102,'Prévision taxe foncière'!$M$4:$M$103)))</f>
        <v/>
      </c>
      <c r="H102" s="37">
        <f>IF(AND(A102="",B102=""),"",IF(A102&lt;&gt;"",SUMIF('Prévision taxe foncière'!$E$4:$E$103,A102,'Prévision taxe foncière'!$U$4:$U$103),SUMIF('Prévision taxe foncière'!$F$4:$F$103,B102,'Prévision taxe foncière'!$U$4:$U$103)))</f>
        <v/>
      </c>
    </row>
    <row r="103">
      <c r="A103" s="7" t="n"/>
      <c r="B103" s="39" t="n"/>
      <c r="C103" s="35">
        <f>IF(AND(A103="",B103=""),"",IF(A103&lt;&gt;"",IFERROR(VLOOKUP(A103,'Paramètres'!$A$15:$F$114,3,FALSE),""),IFERROR(VLOOKUP(B103,'Paramètres'!$B$15:$F$114,2,FALSE),"")))</f>
        <v/>
      </c>
      <c r="D103" s="35">
        <f>IF(AND(A103="",B103=""),"",IF(A103&lt;&gt;"",IFERROR(VLOOKUP(A103,'Paramètres'!$A$15:$F$114,4,FALSE),""),IFERROR(VLOOKUP(B103,'Paramètres'!$B$15:$F$114,3,FALSE),"")))</f>
        <v/>
      </c>
      <c r="E103" s="35">
        <f>IF(AND(A103="",B103=""),"",IF(A103&lt;&gt;"",IFERROR(VLOOKUP(A103,'Paramètres'!$A$15:$F$114,5,FALSE),""),IFERROR(VLOOKUP(B103,'Paramètres'!$B$15:$F$114,4,FALSE),"")))</f>
        <v/>
      </c>
      <c r="F103" s="35">
        <f>IF(AND(A103="",B103=""),"",IF(A103&lt;&gt;"",IFERROR(VLOOKUP(A103,'Paramètres'!$A$15:$F$114,6,FALSE),""),IFERROR(VLOOKUP(B103,'Paramètres'!$B$15:$F$114,5,FALSE),"")))</f>
        <v/>
      </c>
      <c r="G103" s="34">
        <f>IF(AND(A103="",B103=""),"",IF(A103&lt;&gt;"",SUMIF('Prévision taxe foncière'!$E$4:$E$103,A103,'Prévision taxe foncière'!$M$4:$M$103),SUMIF('Prévision taxe foncière'!$F$4:$F$103,B103,'Prévision taxe foncière'!$M$4:$M$103)))</f>
        <v/>
      </c>
      <c r="H103" s="34">
        <f>IF(AND(A103="",B103=""),"",IF(A103&lt;&gt;"",SUMIF('Prévision taxe foncière'!$E$4:$E$103,A103,'Prévision taxe foncière'!$U$4:$U$103),SUMIF('Prévision taxe foncière'!$F$4:$F$103,B103,'Prévision taxe foncière'!$U$4:$U$103)))</f>
        <v/>
      </c>
    </row>
    <row r="104">
      <c r="A104" s="7" t="n"/>
      <c r="B104" s="39" t="n"/>
      <c r="C104" s="38">
        <f>IF(AND(A104="",B104=""),"",IF(A104&lt;&gt;"",IFERROR(VLOOKUP(A104,'Paramètres'!$A$15:$F$114,3,FALSE),""),IFERROR(VLOOKUP(B104,'Paramètres'!$B$15:$F$114,2,FALSE),"")))</f>
        <v/>
      </c>
      <c r="D104" s="38">
        <f>IF(AND(A104="",B104=""),"",IF(A104&lt;&gt;"",IFERROR(VLOOKUP(A104,'Paramètres'!$A$15:$F$114,4,FALSE),""),IFERROR(VLOOKUP(B104,'Paramètres'!$B$15:$F$114,3,FALSE),"")))</f>
        <v/>
      </c>
      <c r="E104" s="38">
        <f>IF(AND(A104="",B104=""),"",IF(A104&lt;&gt;"",IFERROR(VLOOKUP(A104,'Paramètres'!$A$15:$F$114,5,FALSE),""),IFERROR(VLOOKUP(B104,'Paramètres'!$B$15:$F$114,4,FALSE),"")))</f>
        <v/>
      </c>
      <c r="F104" s="38">
        <f>IF(AND(A104="",B104=""),"",IF(A104&lt;&gt;"",IFERROR(VLOOKUP(A104,'Paramètres'!$A$15:$F$114,6,FALSE),""),IFERROR(VLOOKUP(B104,'Paramètres'!$B$15:$F$114,5,FALSE),"")))</f>
        <v/>
      </c>
      <c r="G104" s="37">
        <f>IF(AND(A104="",B104=""),"",IF(A104&lt;&gt;"",SUMIF('Prévision taxe foncière'!$E$4:$E$103,A104,'Prévision taxe foncière'!$M$4:$M$103),SUMIF('Prévision taxe foncière'!$F$4:$F$103,B104,'Prévision taxe foncière'!$M$4:$M$103)))</f>
        <v/>
      </c>
      <c r="H104" s="37">
        <f>IF(AND(A104="",B104=""),"",IF(A104&lt;&gt;"",SUMIF('Prévision taxe foncière'!$E$4:$E$103,A104,'Prévision taxe foncière'!$U$4:$U$103),SUMIF('Prévision taxe foncière'!$F$4:$F$103,B104,'Prévision taxe foncière'!$U$4:$U$103)))</f>
        <v/>
      </c>
    </row>
    <row r="105">
      <c r="A105" s="7" t="n"/>
      <c r="B105" s="39" t="n"/>
      <c r="C105" s="35">
        <f>IF(AND(A105="",B105=""),"",IF(A105&lt;&gt;"",IFERROR(VLOOKUP(A105,'Paramètres'!$A$15:$F$114,3,FALSE),""),IFERROR(VLOOKUP(B105,'Paramètres'!$B$15:$F$114,2,FALSE),"")))</f>
        <v/>
      </c>
      <c r="D105" s="35">
        <f>IF(AND(A105="",B105=""),"",IF(A105&lt;&gt;"",IFERROR(VLOOKUP(A105,'Paramètres'!$A$15:$F$114,4,FALSE),""),IFERROR(VLOOKUP(B105,'Paramètres'!$B$15:$F$114,3,FALSE),"")))</f>
        <v/>
      </c>
      <c r="E105" s="35">
        <f>IF(AND(A105="",B105=""),"",IF(A105&lt;&gt;"",IFERROR(VLOOKUP(A105,'Paramètres'!$A$15:$F$114,5,FALSE),""),IFERROR(VLOOKUP(B105,'Paramètres'!$B$15:$F$114,4,FALSE),"")))</f>
        <v/>
      </c>
      <c r="F105" s="35">
        <f>IF(AND(A105="",B105=""),"",IF(A105&lt;&gt;"",IFERROR(VLOOKUP(A105,'Paramètres'!$A$15:$F$114,6,FALSE),""),IFERROR(VLOOKUP(B105,'Paramètres'!$B$15:$F$114,5,FALSE),"")))</f>
        <v/>
      </c>
      <c r="G105" s="34">
        <f>IF(AND(A105="",B105=""),"",IF(A105&lt;&gt;"",SUMIF('Prévision taxe foncière'!$E$4:$E$103,A105,'Prévision taxe foncière'!$M$4:$M$103),SUMIF('Prévision taxe foncière'!$F$4:$F$103,B105,'Prévision taxe foncière'!$M$4:$M$103)))</f>
        <v/>
      </c>
      <c r="H105" s="34">
        <f>IF(AND(A105="",B105=""),"",IF(A105&lt;&gt;"",SUMIF('Prévision taxe foncière'!$E$4:$E$103,A105,'Prévision taxe foncière'!$U$4:$U$103),SUMIF('Prévision taxe foncière'!$F$4:$F$103,B105,'Prévision taxe foncière'!$U$4:$U$103)))</f>
        <v/>
      </c>
    </row>
    <row r="106">
      <c r="A106" s="7" t="n"/>
      <c r="B106" s="39" t="n"/>
      <c r="C106" s="38">
        <f>IF(AND(A106="",B106=""),"",IF(A106&lt;&gt;"",IFERROR(VLOOKUP(A106,'Paramètres'!$A$15:$F$114,3,FALSE),""),IFERROR(VLOOKUP(B106,'Paramètres'!$B$15:$F$114,2,FALSE),"")))</f>
        <v/>
      </c>
      <c r="D106" s="38">
        <f>IF(AND(A106="",B106=""),"",IF(A106&lt;&gt;"",IFERROR(VLOOKUP(A106,'Paramètres'!$A$15:$F$114,4,FALSE),""),IFERROR(VLOOKUP(B106,'Paramètres'!$B$15:$F$114,3,FALSE),"")))</f>
        <v/>
      </c>
      <c r="E106" s="38">
        <f>IF(AND(A106="",B106=""),"",IF(A106&lt;&gt;"",IFERROR(VLOOKUP(A106,'Paramètres'!$A$15:$F$114,5,FALSE),""),IFERROR(VLOOKUP(B106,'Paramètres'!$B$15:$F$114,4,FALSE),"")))</f>
        <v/>
      </c>
      <c r="F106" s="38">
        <f>IF(AND(A106="",B106=""),"",IF(A106&lt;&gt;"",IFERROR(VLOOKUP(A106,'Paramètres'!$A$15:$F$114,6,FALSE),""),IFERROR(VLOOKUP(B106,'Paramètres'!$B$15:$F$114,5,FALSE),"")))</f>
        <v/>
      </c>
      <c r="G106" s="37">
        <f>IF(AND(A106="",B106=""),"",IF(A106&lt;&gt;"",SUMIF('Prévision taxe foncière'!$E$4:$E$103,A106,'Prévision taxe foncière'!$M$4:$M$103),SUMIF('Prévision taxe foncière'!$F$4:$F$103,B106,'Prévision taxe foncière'!$M$4:$M$103)))</f>
        <v/>
      </c>
      <c r="H106" s="37">
        <f>IF(AND(A106="",B106=""),"",IF(A106&lt;&gt;"",SUMIF('Prévision taxe foncière'!$E$4:$E$103,A106,'Prévision taxe foncière'!$U$4:$U$103),SUMIF('Prévision taxe foncière'!$F$4:$F$103,B106,'Prévision taxe foncière'!$U$4:$U$103)))</f>
        <v/>
      </c>
    </row>
    <row r="107">
      <c r="A107" s="7" t="n"/>
      <c r="B107" s="39" t="n"/>
      <c r="C107" s="35">
        <f>IF(AND(A107="",B107=""),"",IF(A107&lt;&gt;"",IFERROR(VLOOKUP(A107,'Paramètres'!$A$15:$F$114,3,FALSE),""),IFERROR(VLOOKUP(B107,'Paramètres'!$B$15:$F$114,2,FALSE),"")))</f>
        <v/>
      </c>
      <c r="D107" s="35">
        <f>IF(AND(A107="",B107=""),"",IF(A107&lt;&gt;"",IFERROR(VLOOKUP(A107,'Paramètres'!$A$15:$F$114,4,FALSE),""),IFERROR(VLOOKUP(B107,'Paramètres'!$B$15:$F$114,3,FALSE),"")))</f>
        <v/>
      </c>
      <c r="E107" s="35">
        <f>IF(AND(A107="",B107=""),"",IF(A107&lt;&gt;"",IFERROR(VLOOKUP(A107,'Paramètres'!$A$15:$F$114,5,FALSE),""),IFERROR(VLOOKUP(B107,'Paramètres'!$B$15:$F$114,4,FALSE),"")))</f>
        <v/>
      </c>
      <c r="F107" s="35">
        <f>IF(AND(A107="",B107=""),"",IF(A107&lt;&gt;"",IFERROR(VLOOKUP(A107,'Paramètres'!$A$15:$F$114,6,FALSE),""),IFERROR(VLOOKUP(B107,'Paramètres'!$B$15:$F$114,5,FALSE),"")))</f>
        <v/>
      </c>
      <c r="G107" s="34">
        <f>IF(AND(A107="",B107=""),"",IF(A107&lt;&gt;"",SUMIF('Prévision taxe foncière'!$E$4:$E$103,A107,'Prévision taxe foncière'!$M$4:$M$103),SUMIF('Prévision taxe foncière'!$F$4:$F$103,B107,'Prévision taxe foncière'!$M$4:$M$103)))</f>
        <v/>
      </c>
      <c r="H107" s="34">
        <f>IF(AND(A107="",B107=""),"",IF(A107&lt;&gt;"",SUMIF('Prévision taxe foncière'!$E$4:$E$103,A107,'Prévision taxe foncière'!$U$4:$U$103),SUMIF('Prévision taxe foncière'!$F$4:$F$103,B107,'Prévision taxe foncière'!$U$4:$U$103)))</f>
        <v/>
      </c>
    </row>
    <row r="108">
      <c r="A108" s="7" t="n"/>
      <c r="B108" s="39" t="n"/>
      <c r="C108" s="38">
        <f>IF(AND(A108="",B108=""),"",IF(A108&lt;&gt;"",IFERROR(VLOOKUP(A108,'Paramètres'!$A$15:$F$114,3,FALSE),""),IFERROR(VLOOKUP(B108,'Paramètres'!$B$15:$F$114,2,FALSE),"")))</f>
        <v/>
      </c>
      <c r="D108" s="38">
        <f>IF(AND(A108="",B108=""),"",IF(A108&lt;&gt;"",IFERROR(VLOOKUP(A108,'Paramètres'!$A$15:$F$114,4,FALSE),""),IFERROR(VLOOKUP(B108,'Paramètres'!$B$15:$F$114,3,FALSE),"")))</f>
        <v/>
      </c>
      <c r="E108" s="38">
        <f>IF(AND(A108="",B108=""),"",IF(A108&lt;&gt;"",IFERROR(VLOOKUP(A108,'Paramètres'!$A$15:$F$114,5,FALSE),""),IFERROR(VLOOKUP(B108,'Paramètres'!$B$15:$F$114,4,FALSE),"")))</f>
        <v/>
      </c>
      <c r="F108" s="38">
        <f>IF(AND(A108="",B108=""),"",IF(A108&lt;&gt;"",IFERROR(VLOOKUP(A108,'Paramètres'!$A$15:$F$114,6,FALSE),""),IFERROR(VLOOKUP(B108,'Paramètres'!$B$15:$F$114,5,FALSE),"")))</f>
        <v/>
      </c>
      <c r="G108" s="37">
        <f>IF(AND(A108="",B108=""),"",IF(A108&lt;&gt;"",SUMIF('Prévision taxe foncière'!$E$4:$E$103,A108,'Prévision taxe foncière'!$M$4:$M$103),SUMIF('Prévision taxe foncière'!$F$4:$F$103,B108,'Prévision taxe foncière'!$M$4:$M$103)))</f>
        <v/>
      </c>
      <c r="H108" s="37">
        <f>IF(AND(A108="",B108=""),"",IF(A108&lt;&gt;"",SUMIF('Prévision taxe foncière'!$E$4:$E$103,A108,'Prévision taxe foncière'!$U$4:$U$103),SUMIF('Prévision taxe foncière'!$F$4:$F$103,B108,'Prévision taxe foncière'!$U$4:$U$103)))</f>
        <v/>
      </c>
    </row>
    <row r="109">
      <c r="A109" s="7" t="n"/>
      <c r="B109" s="39" t="n"/>
      <c r="C109" s="35">
        <f>IF(AND(A109="",B109=""),"",IF(A109&lt;&gt;"",IFERROR(VLOOKUP(A109,'Paramètres'!$A$15:$F$114,3,FALSE),""),IFERROR(VLOOKUP(B109,'Paramètres'!$B$15:$F$114,2,FALSE),"")))</f>
        <v/>
      </c>
      <c r="D109" s="35">
        <f>IF(AND(A109="",B109=""),"",IF(A109&lt;&gt;"",IFERROR(VLOOKUP(A109,'Paramètres'!$A$15:$F$114,4,FALSE),""),IFERROR(VLOOKUP(B109,'Paramètres'!$B$15:$F$114,3,FALSE),"")))</f>
        <v/>
      </c>
      <c r="E109" s="35">
        <f>IF(AND(A109="",B109=""),"",IF(A109&lt;&gt;"",IFERROR(VLOOKUP(A109,'Paramètres'!$A$15:$F$114,5,FALSE),""),IFERROR(VLOOKUP(B109,'Paramètres'!$B$15:$F$114,4,FALSE),"")))</f>
        <v/>
      </c>
      <c r="F109" s="35">
        <f>IF(AND(A109="",B109=""),"",IF(A109&lt;&gt;"",IFERROR(VLOOKUP(A109,'Paramètres'!$A$15:$F$114,6,FALSE),""),IFERROR(VLOOKUP(B109,'Paramètres'!$B$15:$F$114,5,FALSE),"")))</f>
        <v/>
      </c>
      <c r="G109" s="34">
        <f>IF(AND(A109="",B109=""),"",IF(A109&lt;&gt;"",SUMIF('Prévision taxe foncière'!$E$4:$E$103,A109,'Prévision taxe foncière'!$M$4:$M$103),SUMIF('Prévision taxe foncière'!$F$4:$F$103,B109,'Prévision taxe foncière'!$M$4:$M$103)))</f>
        <v/>
      </c>
      <c r="H109" s="34">
        <f>IF(AND(A109="",B109=""),"",IF(A109&lt;&gt;"",SUMIF('Prévision taxe foncière'!$E$4:$E$103,A109,'Prévision taxe foncière'!$U$4:$U$103),SUMIF('Prévision taxe foncière'!$F$4:$F$103,B109,'Prévision taxe foncière'!$U$4:$U$103)))</f>
        <v/>
      </c>
    </row>
    <row r="110">
      <c r="A110" s="7" t="n"/>
      <c r="B110" s="39" t="n"/>
      <c r="C110" s="38">
        <f>IF(AND(A110="",B110=""),"",IF(A110&lt;&gt;"",IFERROR(VLOOKUP(A110,'Paramètres'!$A$15:$F$114,3,FALSE),""),IFERROR(VLOOKUP(B110,'Paramètres'!$B$15:$F$114,2,FALSE),"")))</f>
        <v/>
      </c>
      <c r="D110" s="38">
        <f>IF(AND(A110="",B110=""),"",IF(A110&lt;&gt;"",IFERROR(VLOOKUP(A110,'Paramètres'!$A$15:$F$114,4,FALSE),""),IFERROR(VLOOKUP(B110,'Paramètres'!$B$15:$F$114,3,FALSE),"")))</f>
        <v/>
      </c>
      <c r="E110" s="38">
        <f>IF(AND(A110="",B110=""),"",IF(A110&lt;&gt;"",IFERROR(VLOOKUP(A110,'Paramètres'!$A$15:$F$114,5,FALSE),""),IFERROR(VLOOKUP(B110,'Paramètres'!$B$15:$F$114,4,FALSE),"")))</f>
        <v/>
      </c>
      <c r="F110" s="38">
        <f>IF(AND(A110="",B110=""),"",IF(A110&lt;&gt;"",IFERROR(VLOOKUP(A110,'Paramètres'!$A$15:$F$114,6,FALSE),""),IFERROR(VLOOKUP(B110,'Paramètres'!$B$15:$F$114,5,FALSE),"")))</f>
        <v/>
      </c>
      <c r="G110" s="37">
        <f>IF(AND(A110="",B110=""),"",IF(A110&lt;&gt;"",SUMIF('Prévision taxe foncière'!$E$4:$E$103,A110,'Prévision taxe foncière'!$M$4:$M$103),SUMIF('Prévision taxe foncière'!$F$4:$F$103,B110,'Prévision taxe foncière'!$M$4:$M$103)))</f>
        <v/>
      </c>
      <c r="H110" s="37">
        <f>IF(AND(A110="",B110=""),"",IF(A110&lt;&gt;"",SUMIF('Prévision taxe foncière'!$E$4:$E$103,A110,'Prévision taxe foncière'!$U$4:$U$103),SUMIF('Prévision taxe foncière'!$F$4:$F$103,B110,'Prévision taxe foncière'!$U$4:$U$103)))</f>
        <v/>
      </c>
    </row>
    <row r="111">
      <c r="A111" s="7" t="n"/>
      <c r="B111" s="39" t="n"/>
      <c r="C111" s="35">
        <f>IF(AND(A111="",B111=""),"",IF(A111&lt;&gt;"",IFERROR(VLOOKUP(A111,'Paramètres'!$A$15:$F$114,3,FALSE),""),IFERROR(VLOOKUP(B111,'Paramètres'!$B$15:$F$114,2,FALSE),"")))</f>
        <v/>
      </c>
      <c r="D111" s="35">
        <f>IF(AND(A111="",B111=""),"",IF(A111&lt;&gt;"",IFERROR(VLOOKUP(A111,'Paramètres'!$A$15:$F$114,4,FALSE),""),IFERROR(VLOOKUP(B111,'Paramètres'!$B$15:$F$114,3,FALSE),"")))</f>
        <v/>
      </c>
      <c r="E111" s="35">
        <f>IF(AND(A111="",B111=""),"",IF(A111&lt;&gt;"",IFERROR(VLOOKUP(A111,'Paramètres'!$A$15:$F$114,5,FALSE),""),IFERROR(VLOOKUP(B111,'Paramètres'!$B$15:$F$114,4,FALSE),"")))</f>
        <v/>
      </c>
      <c r="F111" s="35">
        <f>IF(AND(A111="",B111=""),"",IF(A111&lt;&gt;"",IFERROR(VLOOKUP(A111,'Paramètres'!$A$15:$F$114,6,FALSE),""),IFERROR(VLOOKUP(B111,'Paramètres'!$B$15:$F$114,5,FALSE),"")))</f>
        <v/>
      </c>
      <c r="G111" s="34">
        <f>IF(AND(A111="",B111=""),"",IF(A111&lt;&gt;"",SUMIF('Prévision taxe foncière'!$E$4:$E$103,A111,'Prévision taxe foncière'!$M$4:$M$103),SUMIF('Prévision taxe foncière'!$F$4:$F$103,B111,'Prévision taxe foncière'!$M$4:$M$103)))</f>
        <v/>
      </c>
      <c r="H111" s="34">
        <f>IF(AND(A111="",B111=""),"",IF(A111&lt;&gt;"",SUMIF('Prévision taxe foncière'!$E$4:$E$103,A111,'Prévision taxe foncière'!$U$4:$U$103),SUMIF('Prévision taxe foncière'!$F$4:$F$103,B111,'Prévision taxe foncière'!$U$4:$U$103)))</f>
        <v/>
      </c>
    </row>
    <row r="112">
      <c r="A112" s="7" t="n"/>
      <c r="B112" s="39" t="n"/>
      <c r="C112" s="38">
        <f>IF(AND(A112="",B112=""),"",IF(A112&lt;&gt;"",IFERROR(VLOOKUP(A112,'Paramètres'!$A$15:$F$114,3,FALSE),""),IFERROR(VLOOKUP(B112,'Paramètres'!$B$15:$F$114,2,FALSE),"")))</f>
        <v/>
      </c>
      <c r="D112" s="38">
        <f>IF(AND(A112="",B112=""),"",IF(A112&lt;&gt;"",IFERROR(VLOOKUP(A112,'Paramètres'!$A$15:$F$114,4,FALSE),""),IFERROR(VLOOKUP(B112,'Paramètres'!$B$15:$F$114,3,FALSE),"")))</f>
        <v/>
      </c>
      <c r="E112" s="38">
        <f>IF(AND(A112="",B112=""),"",IF(A112&lt;&gt;"",IFERROR(VLOOKUP(A112,'Paramètres'!$A$15:$F$114,5,FALSE),""),IFERROR(VLOOKUP(B112,'Paramètres'!$B$15:$F$114,4,FALSE),"")))</f>
        <v/>
      </c>
      <c r="F112" s="38">
        <f>IF(AND(A112="",B112=""),"",IF(A112&lt;&gt;"",IFERROR(VLOOKUP(A112,'Paramètres'!$A$15:$F$114,6,FALSE),""),IFERROR(VLOOKUP(B112,'Paramètres'!$B$15:$F$114,5,FALSE),"")))</f>
        <v/>
      </c>
      <c r="G112" s="37">
        <f>IF(AND(A112="",B112=""),"",IF(A112&lt;&gt;"",SUMIF('Prévision taxe foncière'!$E$4:$E$103,A112,'Prévision taxe foncière'!$M$4:$M$103),SUMIF('Prévision taxe foncière'!$F$4:$F$103,B112,'Prévision taxe foncière'!$M$4:$M$103)))</f>
        <v/>
      </c>
      <c r="H112" s="37">
        <f>IF(AND(A112="",B112=""),"",IF(A112&lt;&gt;"",SUMIF('Prévision taxe foncière'!$E$4:$E$103,A112,'Prévision taxe foncière'!$U$4:$U$103),SUMIF('Prévision taxe foncière'!$F$4:$F$103,B112,'Prévision taxe foncière'!$U$4:$U$103)))</f>
        <v/>
      </c>
    </row>
    <row r="113">
      <c r="A113" s="7" t="n"/>
      <c r="B113" s="39" t="n"/>
      <c r="C113" s="35">
        <f>IF(AND(A113="",B113=""),"",IF(A113&lt;&gt;"",IFERROR(VLOOKUP(A113,'Paramètres'!$A$15:$F$114,3,FALSE),""),IFERROR(VLOOKUP(B113,'Paramètres'!$B$15:$F$114,2,FALSE),"")))</f>
        <v/>
      </c>
      <c r="D113" s="35">
        <f>IF(AND(A113="",B113=""),"",IF(A113&lt;&gt;"",IFERROR(VLOOKUP(A113,'Paramètres'!$A$15:$F$114,4,FALSE),""),IFERROR(VLOOKUP(B113,'Paramètres'!$B$15:$F$114,3,FALSE),"")))</f>
        <v/>
      </c>
      <c r="E113" s="35">
        <f>IF(AND(A113="",B113=""),"",IF(A113&lt;&gt;"",IFERROR(VLOOKUP(A113,'Paramètres'!$A$15:$F$114,5,FALSE),""),IFERROR(VLOOKUP(B113,'Paramètres'!$B$15:$F$114,4,FALSE),"")))</f>
        <v/>
      </c>
      <c r="F113" s="35">
        <f>IF(AND(A113="",B113=""),"",IF(A113&lt;&gt;"",IFERROR(VLOOKUP(A113,'Paramètres'!$A$15:$F$114,6,FALSE),""),IFERROR(VLOOKUP(B113,'Paramètres'!$B$15:$F$114,5,FALSE),"")))</f>
        <v/>
      </c>
      <c r="G113" s="34">
        <f>IF(AND(A113="",B113=""),"",IF(A113&lt;&gt;"",SUMIF('Prévision taxe foncière'!$E$4:$E$103,A113,'Prévision taxe foncière'!$M$4:$M$103),SUMIF('Prévision taxe foncière'!$F$4:$F$103,B113,'Prévision taxe foncière'!$M$4:$M$103)))</f>
        <v/>
      </c>
      <c r="H113" s="34">
        <f>IF(AND(A113="",B113=""),"",IF(A113&lt;&gt;"",SUMIF('Prévision taxe foncière'!$E$4:$E$103,A113,'Prévision taxe foncière'!$U$4:$U$103),SUMIF('Prévision taxe foncière'!$F$4:$F$103,B113,'Prévision taxe foncière'!$U$4:$U$103)))</f>
        <v/>
      </c>
    </row>
    <row r="114">
      <c r="A114" s="7" t="n"/>
      <c r="B114" s="39" t="n"/>
      <c r="C114" s="38">
        <f>IF(AND(A114="",B114=""),"",IF(A114&lt;&gt;"",IFERROR(VLOOKUP(A114,'Paramètres'!$A$15:$F$114,3,FALSE),""),IFERROR(VLOOKUP(B114,'Paramètres'!$B$15:$F$114,2,FALSE),"")))</f>
        <v/>
      </c>
      <c r="D114" s="38">
        <f>IF(AND(A114="",B114=""),"",IF(A114&lt;&gt;"",IFERROR(VLOOKUP(A114,'Paramètres'!$A$15:$F$114,4,FALSE),""),IFERROR(VLOOKUP(B114,'Paramètres'!$B$15:$F$114,3,FALSE),"")))</f>
        <v/>
      </c>
      <c r="E114" s="38">
        <f>IF(AND(A114="",B114=""),"",IF(A114&lt;&gt;"",IFERROR(VLOOKUP(A114,'Paramètres'!$A$15:$F$114,5,FALSE),""),IFERROR(VLOOKUP(B114,'Paramètres'!$B$15:$F$114,4,FALSE),"")))</f>
        <v/>
      </c>
      <c r="F114" s="38">
        <f>IF(AND(A114="",B114=""),"",IF(A114&lt;&gt;"",IFERROR(VLOOKUP(A114,'Paramètres'!$A$15:$F$114,6,FALSE),""),IFERROR(VLOOKUP(B114,'Paramètres'!$B$15:$F$114,5,FALSE),"")))</f>
        <v/>
      </c>
      <c r="G114" s="37">
        <f>IF(AND(A114="",B114=""),"",IF(A114&lt;&gt;"",SUMIF('Prévision taxe foncière'!$E$4:$E$103,A114,'Prévision taxe foncière'!$M$4:$M$103),SUMIF('Prévision taxe foncière'!$F$4:$F$103,B114,'Prévision taxe foncière'!$M$4:$M$103)))</f>
        <v/>
      </c>
      <c r="H114" s="37">
        <f>IF(AND(A114="",B114=""),"",IF(A114&lt;&gt;"",SUMIF('Prévision taxe foncière'!$E$4:$E$103,A114,'Prévision taxe foncière'!$U$4:$U$103),SUMIF('Prévision taxe foncière'!$F$4:$F$103,B114,'Prévision taxe foncière'!$U$4:$U$103)))</f>
        <v/>
      </c>
    </row>
    <row r="115">
      <c r="A115" s="7" t="n"/>
      <c r="B115" s="39" t="n"/>
      <c r="C115" s="35">
        <f>IF(AND(A115="",B115=""),"",IF(A115&lt;&gt;"",IFERROR(VLOOKUP(A115,'Paramètres'!$A$15:$F$114,3,FALSE),""),IFERROR(VLOOKUP(B115,'Paramètres'!$B$15:$F$114,2,FALSE),"")))</f>
        <v/>
      </c>
      <c r="D115" s="35">
        <f>IF(AND(A115="",B115=""),"",IF(A115&lt;&gt;"",IFERROR(VLOOKUP(A115,'Paramètres'!$A$15:$F$114,4,FALSE),""),IFERROR(VLOOKUP(B115,'Paramètres'!$B$15:$F$114,3,FALSE),"")))</f>
        <v/>
      </c>
      <c r="E115" s="35">
        <f>IF(AND(A115="",B115=""),"",IF(A115&lt;&gt;"",IFERROR(VLOOKUP(A115,'Paramètres'!$A$15:$F$114,5,FALSE),""),IFERROR(VLOOKUP(B115,'Paramètres'!$B$15:$F$114,4,FALSE),"")))</f>
        <v/>
      </c>
      <c r="F115" s="35">
        <f>IF(AND(A115="",B115=""),"",IF(A115&lt;&gt;"",IFERROR(VLOOKUP(A115,'Paramètres'!$A$15:$F$114,6,FALSE),""),IFERROR(VLOOKUP(B115,'Paramètres'!$B$15:$F$114,5,FALSE),"")))</f>
        <v/>
      </c>
      <c r="G115" s="34">
        <f>IF(AND(A115="",B115=""),"",IF(A115&lt;&gt;"",SUMIF('Prévision taxe foncière'!$E$4:$E$103,A115,'Prévision taxe foncière'!$M$4:$M$103),SUMIF('Prévision taxe foncière'!$F$4:$F$103,B115,'Prévision taxe foncière'!$M$4:$M$103)))</f>
        <v/>
      </c>
      <c r="H115" s="34">
        <f>IF(AND(A115="",B115=""),"",IF(A115&lt;&gt;"",SUMIF('Prévision taxe foncière'!$E$4:$E$103,A115,'Prévision taxe foncière'!$U$4:$U$103),SUMIF('Prévision taxe foncière'!$F$4:$F$103,B115,'Prévision taxe foncière'!$U$4:$U$103)))</f>
        <v/>
      </c>
    </row>
    <row r="116">
      <c r="A116" s="7" t="n"/>
      <c r="B116" s="39" t="n"/>
      <c r="C116" s="38">
        <f>IF(AND(A116="",B116=""),"",IF(A116&lt;&gt;"",IFERROR(VLOOKUP(A116,'Paramètres'!$A$15:$F$114,3,FALSE),""),IFERROR(VLOOKUP(B116,'Paramètres'!$B$15:$F$114,2,FALSE),"")))</f>
        <v/>
      </c>
      <c r="D116" s="38">
        <f>IF(AND(A116="",B116=""),"",IF(A116&lt;&gt;"",IFERROR(VLOOKUP(A116,'Paramètres'!$A$15:$F$114,4,FALSE),""),IFERROR(VLOOKUP(B116,'Paramètres'!$B$15:$F$114,3,FALSE),"")))</f>
        <v/>
      </c>
      <c r="E116" s="38">
        <f>IF(AND(A116="",B116=""),"",IF(A116&lt;&gt;"",IFERROR(VLOOKUP(A116,'Paramètres'!$A$15:$F$114,5,FALSE),""),IFERROR(VLOOKUP(B116,'Paramètres'!$B$15:$F$114,4,FALSE),"")))</f>
        <v/>
      </c>
      <c r="F116" s="38">
        <f>IF(AND(A116="",B116=""),"",IF(A116&lt;&gt;"",IFERROR(VLOOKUP(A116,'Paramètres'!$A$15:$F$114,6,FALSE),""),IFERROR(VLOOKUP(B116,'Paramètres'!$B$15:$F$114,5,FALSE),"")))</f>
        <v/>
      </c>
      <c r="G116" s="37">
        <f>IF(AND(A116="",B116=""),"",IF(A116&lt;&gt;"",SUMIF('Prévision taxe foncière'!$E$4:$E$103,A116,'Prévision taxe foncière'!$M$4:$M$103),SUMIF('Prévision taxe foncière'!$F$4:$F$103,B116,'Prévision taxe foncière'!$M$4:$M$103)))</f>
        <v/>
      </c>
      <c r="H116" s="37">
        <f>IF(AND(A116="",B116=""),"",IF(A116&lt;&gt;"",SUMIF('Prévision taxe foncière'!$E$4:$E$103,A116,'Prévision taxe foncière'!$U$4:$U$103),SUMIF('Prévision taxe foncière'!$F$4:$F$103,B116,'Prévision taxe foncière'!$U$4:$U$103)))</f>
        <v/>
      </c>
    </row>
    <row r="117">
      <c r="A117" s="7" t="n"/>
      <c r="B117" s="39" t="n"/>
      <c r="C117" s="35">
        <f>IF(AND(A117="",B117=""),"",IF(A117&lt;&gt;"",IFERROR(VLOOKUP(A117,'Paramètres'!$A$15:$F$114,3,FALSE),""),IFERROR(VLOOKUP(B117,'Paramètres'!$B$15:$F$114,2,FALSE),"")))</f>
        <v/>
      </c>
      <c r="D117" s="35">
        <f>IF(AND(A117="",B117=""),"",IF(A117&lt;&gt;"",IFERROR(VLOOKUP(A117,'Paramètres'!$A$15:$F$114,4,FALSE),""),IFERROR(VLOOKUP(B117,'Paramètres'!$B$15:$F$114,3,FALSE),"")))</f>
        <v/>
      </c>
      <c r="E117" s="35">
        <f>IF(AND(A117="",B117=""),"",IF(A117&lt;&gt;"",IFERROR(VLOOKUP(A117,'Paramètres'!$A$15:$F$114,5,FALSE),""),IFERROR(VLOOKUP(B117,'Paramètres'!$B$15:$F$114,4,FALSE),"")))</f>
        <v/>
      </c>
      <c r="F117" s="35">
        <f>IF(AND(A117="",B117=""),"",IF(A117&lt;&gt;"",IFERROR(VLOOKUP(A117,'Paramètres'!$A$15:$F$114,6,FALSE),""),IFERROR(VLOOKUP(B117,'Paramètres'!$B$15:$F$114,5,FALSE),"")))</f>
        <v/>
      </c>
      <c r="G117" s="34">
        <f>IF(AND(A117="",B117=""),"",IF(A117&lt;&gt;"",SUMIF('Prévision taxe foncière'!$E$4:$E$103,A117,'Prévision taxe foncière'!$M$4:$M$103),SUMIF('Prévision taxe foncière'!$F$4:$F$103,B117,'Prévision taxe foncière'!$M$4:$M$103)))</f>
        <v/>
      </c>
      <c r="H117" s="34">
        <f>IF(AND(A117="",B117=""),"",IF(A117&lt;&gt;"",SUMIF('Prévision taxe foncière'!$E$4:$E$103,A117,'Prévision taxe foncière'!$U$4:$U$103),SUMIF('Prévision taxe foncière'!$F$4:$F$103,B117,'Prévision taxe foncière'!$U$4:$U$103)))</f>
        <v/>
      </c>
    </row>
    <row r="118">
      <c r="A118" s="7" t="n"/>
      <c r="B118" s="39" t="n"/>
      <c r="C118" s="38">
        <f>IF(AND(A118="",B118=""),"",IF(A118&lt;&gt;"",IFERROR(VLOOKUP(A118,'Paramètres'!$A$15:$F$114,3,FALSE),""),IFERROR(VLOOKUP(B118,'Paramètres'!$B$15:$F$114,2,FALSE),"")))</f>
        <v/>
      </c>
      <c r="D118" s="38">
        <f>IF(AND(A118="",B118=""),"",IF(A118&lt;&gt;"",IFERROR(VLOOKUP(A118,'Paramètres'!$A$15:$F$114,4,FALSE),""),IFERROR(VLOOKUP(B118,'Paramètres'!$B$15:$F$114,3,FALSE),"")))</f>
        <v/>
      </c>
      <c r="E118" s="38">
        <f>IF(AND(A118="",B118=""),"",IF(A118&lt;&gt;"",IFERROR(VLOOKUP(A118,'Paramètres'!$A$15:$F$114,5,FALSE),""),IFERROR(VLOOKUP(B118,'Paramètres'!$B$15:$F$114,4,FALSE),"")))</f>
        <v/>
      </c>
      <c r="F118" s="38">
        <f>IF(AND(A118="",B118=""),"",IF(A118&lt;&gt;"",IFERROR(VLOOKUP(A118,'Paramètres'!$A$15:$F$114,6,FALSE),""),IFERROR(VLOOKUP(B118,'Paramètres'!$B$15:$F$114,5,FALSE),"")))</f>
        <v/>
      </c>
      <c r="G118" s="37">
        <f>IF(AND(A118="",B118=""),"",IF(A118&lt;&gt;"",SUMIF('Prévision taxe foncière'!$E$4:$E$103,A118,'Prévision taxe foncière'!$M$4:$M$103),SUMIF('Prévision taxe foncière'!$F$4:$F$103,B118,'Prévision taxe foncière'!$M$4:$M$103)))</f>
        <v/>
      </c>
      <c r="H118" s="37">
        <f>IF(AND(A118="",B118=""),"",IF(A118&lt;&gt;"",SUMIF('Prévision taxe foncière'!$E$4:$E$103,A118,'Prévision taxe foncière'!$U$4:$U$103),SUMIF('Prévision taxe foncière'!$F$4:$F$103,B118,'Prévision taxe foncière'!$U$4:$U$103)))</f>
        <v/>
      </c>
    </row>
    <row r="119">
      <c r="A119" s="7" t="n"/>
      <c r="B119" s="39" t="n"/>
      <c r="C119" s="35">
        <f>IF(AND(A119="",B119=""),"",IF(A119&lt;&gt;"",IFERROR(VLOOKUP(A119,'Paramètres'!$A$15:$F$114,3,FALSE),""),IFERROR(VLOOKUP(B119,'Paramètres'!$B$15:$F$114,2,FALSE),"")))</f>
        <v/>
      </c>
      <c r="D119" s="35">
        <f>IF(AND(A119="",B119=""),"",IF(A119&lt;&gt;"",IFERROR(VLOOKUP(A119,'Paramètres'!$A$15:$F$114,4,FALSE),""),IFERROR(VLOOKUP(B119,'Paramètres'!$B$15:$F$114,3,FALSE),"")))</f>
        <v/>
      </c>
      <c r="E119" s="35">
        <f>IF(AND(A119="",B119=""),"",IF(A119&lt;&gt;"",IFERROR(VLOOKUP(A119,'Paramètres'!$A$15:$F$114,5,FALSE),""),IFERROR(VLOOKUP(B119,'Paramètres'!$B$15:$F$114,4,FALSE),"")))</f>
        <v/>
      </c>
      <c r="F119" s="35">
        <f>IF(AND(A119="",B119=""),"",IF(A119&lt;&gt;"",IFERROR(VLOOKUP(A119,'Paramètres'!$A$15:$F$114,6,FALSE),""),IFERROR(VLOOKUP(B119,'Paramètres'!$B$15:$F$114,5,FALSE),"")))</f>
        <v/>
      </c>
      <c r="G119" s="34">
        <f>IF(AND(A119="",B119=""),"",IF(A119&lt;&gt;"",SUMIF('Prévision taxe foncière'!$E$4:$E$103,A119,'Prévision taxe foncière'!$M$4:$M$103),SUMIF('Prévision taxe foncière'!$F$4:$F$103,B119,'Prévision taxe foncière'!$M$4:$M$103)))</f>
        <v/>
      </c>
      <c r="H119" s="34">
        <f>IF(AND(A119="",B119=""),"",IF(A119&lt;&gt;"",SUMIF('Prévision taxe foncière'!$E$4:$E$103,A119,'Prévision taxe foncière'!$U$4:$U$103),SUMIF('Prévision taxe foncière'!$F$4:$F$103,B119,'Prévision taxe foncière'!$U$4:$U$103)))</f>
        <v/>
      </c>
    </row>
  </sheetData>
  <autoFilter ref="A19:H119"/>
  <mergeCells count="1">
    <mergeCell ref="A1:O1"/>
  </mergeCells>
  <dataValidations count="2">
    <dataValidation sqref="A20:A119" showErrorMessage="1" showInputMessage="1" allowBlank="1" type="list">
      <formula1>'Paramètres'!$A$15:$A$114</formula1>
    </dataValidation>
    <dataValidation sqref="B20:B119" showErrorMessage="1" showInputMessage="1" allowBlank="1" type="whole" operator="between">
      <formula1>1000</formula1>
      <formula2>99999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4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30" customWidth="1" min="1" max="1"/>
    <col width="92" customWidth="1" min="2" max="2"/>
    <col width="16" customWidth="1" min="3" max="3"/>
    <col width="20" customWidth="1" min="4" max="4"/>
    <col width="28" customWidth="1" min="5" max="5"/>
    <col width="22" customWidth="1" min="6" max="6"/>
  </cols>
  <sheetData>
    <row r="1" ht="28" customHeight="1">
      <c r="A1" s="1" t="inlineStr">
        <is>
          <t>Paramètres et table de référence des taux</t>
        </is>
      </c>
      <c r="B1" s="3" t="n"/>
      <c r="C1" s="3" t="n"/>
      <c r="D1" s="3" t="n"/>
      <c r="E1" s="3" t="n"/>
      <c r="F1" s="4" t="n"/>
    </row>
    <row r="2"/>
    <row r="3">
      <c r="A3" s="24" t="inlineStr">
        <is>
          <t>Hypothèse</t>
        </is>
      </c>
      <c r="B3" s="24" t="inlineStr">
        <is>
          <t>Valeur</t>
        </is>
      </c>
    </row>
    <row r="4">
      <c r="A4" s="25" t="inlineStr">
        <is>
          <t>Année fiscale</t>
        </is>
      </c>
      <c r="B4" s="26" t="n">
        <v>2026</v>
      </c>
    </row>
    <row r="5">
      <c r="A5" s="25" t="inlineStr">
        <is>
          <t>Coefficient national de revalorisation 2026</t>
        </is>
      </c>
      <c r="B5" s="33" t="n">
        <v>0.012</v>
      </c>
    </row>
    <row r="6">
      <c r="A6" s="25" t="inlineStr">
        <is>
          <t>Taux de TEOM indicatif par défaut</t>
        </is>
      </c>
      <c r="B6" s="33" t="n">
        <v>0.08</v>
      </c>
    </row>
    <row r="7">
      <c r="A7" s="25" t="inlineStr">
        <is>
          <t>Seuil d'alerte d'évolution</t>
        </is>
      </c>
      <c r="B7" s="33" t="n">
        <v>0.1</v>
      </c>
    </row>
    <row r="8">
      <c r="A8" s="25" t="inlineStr">
        <is>
          <t>Frais de gestion estimés</t>
        </is>
      </c>
      <c r="B8" s="33" t="n">
        <v>0.08</v>
      </c>
    </row>
    <row r="9"/>
    <row r="10" ht="34" customHeight="1">
      <c r="A10" s="27" t="inlineStr">
        <is>
          <t>Mention</t>
        </is>
      </c>
      <c r="B10" s="27" t="inlineStr">
        <is>
          <t>Les taux doivent être vérifiés sur l'avis de taxe foncière ou auprès de la collectivité locale.</t>
        </is>
      </c>
    </row>
    <row r="11" ht="34" customHeight="1">
      <c r="A11" s="27" t="inlineStr">
        <is>
          <t>Rappel</t>
        </is>
      </c>
      <c r="B11" s="27" t="inlineStr">
        <is>
          <t>La TEOM est généralement récupérable auprès du locataire, hors frais de gestion, selon le bail et les charges récupérables.</t>
        </is>
      </c>
    </row>
    <row r="12"/>
    <row r="13">
      <c r="A13" s="22" t="inlineStr">
        <is>
          <t>Référence des taux locaux indicatifs</t>
        </is>
      </c>
    </row>
    <row r="14" ht="34" customHeight="1">
      <c r="A14" s="5" t="inlineStr">
        <is>
          <t>Commune</t>
        </is>
      </c>
      <c r="B14" s="5" t="inlineStr">
        <is>
          <t>Code postal</t>
        </is>
      </c>
      <c r="C14" s="5" t="inlineStr">
        <is>
          <t>Taux communal (%)</t>
        </is>
      </c>
      <c r="D14" s="5" t="inlineStr">
        <is>
          <t>Taux intercommunal (%)</t>
        </is>
      </c>
      <c r="E14" s="5" t="inlineStr">
        <is>
          <t>Taux départemental / additionnel (%)</t>
        </is>
      </c>
      <c r="F14" s="5" t="inlineStr">
        <is>
          <t>Taux global indicatif (%)</t>
        </is>
      </c>
    </row>
    <row r="15">
      <c r="A15" s="7" t="inlineStr">
        <is>
          <t>Lyon</t>
        </is>
      </c>
      <c r="B15" s="30" t="n">
        <v>69002</v>
      </c>
      <c r="C15" s="33" t="n">
        <v>0.28</v>
      </c>
      <c r="D15" s="33" t="n">
        <v>0.05</v>
      </c>
      <c r="E15" s="33" t="n">
        <v>0.01</v>
      </c>
      <c r="F15" s="35">
        <f>IF(A15="","",SUM(C15:E15))</f>
        <v/>
      </c>
    </row>
    <row r="16">
      <c r="A16" s="7" t="inlineStr">
        <is>
          <t>Paris</t>
        </is>
      </c>
      <c r="B16" s="30" t="n">
        <v>75116</v>
      </c>
      <c r="C16" s="33" t="n">
        <v>0.22</v>
      </c>
      <c r="D16" s="33" t="n">
        <v>0.06</v>
      </c>
      <c r="E16" s="33" t="n">
        <v>0.01</v>
      </c>
      <c r="F16" s="35">
        <f>IF(A16="","",SUM(C16:E16))</f>
        <v/>
      </c>
    </row>
    <row r="17">
      <c r="A17" s="7" t="inlineStr">
        <is>
          <t>Bordeaux</t>
        </is>
      </c>
      <c r="B17" s="30" t="n">
        <v>33000</v>
      </c>
      <c r="C17" s="33" t="n">
        <v>0.34</v>
      </c>
      <c r="D17" s="33" t="n">
        <v>0.08</v>
      </c>
      <c r="E17" s="33" t="n">
        <v>0.02</v>
      </c>
      <c r="F17" s="35">
        <f>IF(A17="","",SUM(C17:E17))</f>
        <v/>
      </c>
    </row>
    <row r="18">
      <c r="A18" s="7" t="inlineStr">
        <is>
          <t>Nantes</t>
        </is>
      </c>
      <c r="B18" s="30" t="n">
        <v>44000</v>
      </c>
      <c r="C18" s="33" t="n">
        <v>0.31</v>
      </c>
      <c r="D18" s="33" t="n">
        <v>0.08</v>
      </c>
      <c r="E18" s="33" t="n">
        <v>0.02</v>
      </c>
      <c r="F18" s="35">
        <f>IF(A18="","",SUM(C18:E18))</f>
        <v/>
      </c>
    </row>
    <row r="19">
      <c r="A19" s="7" t="inlineStr">
        <is>
          <t>Lille</t>
        </is>
      </c>
      <c r="B19" s="30" t="n">
        <v>59000</v>
      </c>
      <c r="C19" s="33" t="n">
        <v>0.34</v>
      </c>
      <c r="D19" s="33" t="n">
        <v>0.07000000000000001</v>
      </c>
      <c r="E19" s="33" t="n">
        <v>0.02</v>
      </c>
      <c r="F19" s="35">
        <f>IF(A19="","",SUM(C19:E19))</f>
        <v/>
      </c>
    </row>
    <row r="20">
      <c r="A20" s="7" t="inlineStr">
        <is>
          <t>Toulouse</t>
        </is>
      </c>
      <c r="B20" s="30" t="n">
        <v>31000</v>
      </c>
      <c r="C20" s="33" t="n">
        <v>0.3</v>
      </c>
      <c r="D20" s="33" t="n">
        <v>0.07000000000000001</v>
      </c>
      <c r="E20" s="33" t="n">
        <v>0.02</v>
      </c>
      <c r="F20" s="35">
        <f>IF(A20="","",SUM(C20:E20))</f>
        <v/>
      </c>
    </row>
    <row r="21">
      <c r="A21" s="7" t="inlineStr">
        <is>
          <t>Montpellier</t>
        </is>
      </c>
      <c r="B21" s="30" t="n">
        <v>34000</v>
      </c>
      <c r="C21" s="33" t="n">
        <v>0.33</v>
      </c>
      <c r="D21" s="33" t="n">
        <v>0.07000000000000001</v>
      </c>
      <c r="E21" s="33" t="n">
        <v>0.02</v>
      </c>
      <c r="F21" s="35">
        <f>IF(A21="","",SUM(C21:E21))</f>
        <v/>
      </c>
    </row>
    <row r="22">
      <c r="A22" s="7" t="inlineStr">
        <is>
          <t>Rennes</t>
        </is>
      </c>
      <c r="B22" s="30" t="n">
        <v>35000</v>
      </c>
      <c r="C22" s="33" t="n">
        <v>0.29</v>
      </c>
      <c r="D22" s="33" t="n">
        <v>0.07000000000000001</v>
      </c>
      <c r="E22" s="33" t="n">
        <v>0.02</v>
      </c>
      <c r="F22" s="35">
        <f>IF(A22="","",SUM(C22:E22))</f>
        <v/>
      </c>
    </row>
    <row r="23">
      <c r="A23" s="7" t="n"/>
      <c r="B23" s="30" t="n"/>
      <c r="C23" s="33" t="n"/>
      <c r="D23" s="33" t="n"/>
      <c r="E23" s="33" t="n"/>
      <c r="F23" s="35">
        <f>IF(A23="","",SUM(C23:E23))</f>
        <v/>
      </c>
    </row>
    <row r="24">
      <c r="A24" s="7" t="n"/>
      <c r="B24" s="30" t="n"/>
      <c r="C24" s="33" t="n"/>
      <c r="D24" s="33" t="n"/>
      <c r="E24" s="33" t="n"/>
      <c r="F24" s="35">
        <f>IF(A24="","",SUM(C24:E24))</f>
        <v/>
      </c>
    </row>
    <row r="25">
      <c r="A25" s="7" t="n"/>
      <c r="B25" s="30" t="n"/>
      <c r="C25" s="33" t="n"/>
      <c r="D25" s="33" t="n"/>
      <c r="E25" s="33" t="n"/>
      <c r="F25" s="35">
        <f>IF(A25="","",SUM(C25:E25))</f>
        <v/>
      </c>
    </row>
    <row r="26">
      <c r="A26" s="7" t="n"/>
      <c r="B26" s="30" t="n"/>
      <c r="C26" s="33" t="n"/>
      <c r="D26" s="33" t="n"/>
      <c r="E26" s="33" t="n"/>
      <c r="F26" s="35">
        <f>IF(A26="","",SUM(C26:E26))</f>
        <v/>
      </c>
    </row>
    <row r="27">
      <c r="A27" s="7" t="n"/>
      <c r="B27" s="30" t="n"/>
      <c r="C27" s="33" t="n"/>
      <c r="D27" s="33" t="n"/>
      <c r="E27" s="33" t="n"/>
      <c r="F27" s="35">
        <f>IF(A27="","",SUM(C27:E27))</f>
        <v/>
      </c>
    </row>
    <row r="28">
      <c r="A28" s="7" t="n"/>
      <c r="B28" s="30" t="n"/>
      <c r="C28" s="33" t="n"/>
      <c r="D28" s="33" t="n"/>
      <c r="E28" s="33" t="n"/>
      <c r="F28" s="35">
        <f>IF(A28="","",SUM(C28:E28))</f>
        <v/>
      </c>
    </row>
    <row r="29">
      <c r="A29" s="7" t="n"/>
      <c r="B29" s="30" t="n"/>
      <c r="C29" s="33" t="n"/>
      <c r="D29" s="33" t="n"/>
      <c r="E29" s="33" t="n"/>
      <c r="F29" s="35">
        <f>IF(A29="","",SUM(C29:E29))</f>
        <v/>
      </c>
    </row>
    <row r="30">
      <c r="A30" s="7" t="n"/>
      <c r="B30" s="30" t="n"/>
      <c r="C30" s="33" t="n"/>
      <c r="D30" s="33" t="n"/>
      <c r="E30" s="33" t="n"/>
      <c r="F30" s="35">
        <f>IF(A30="","",SUM(C30:E30))</f>
        <v/>
      </c>
    </row>
    <row r="31">
      <c r="A31" s="7" t="n"/>
      <c r="B31" s="30" t="n"/>
      <c r="C31" s="33" t="n"/>
      <c r="D31" s="33" t="n"/>
      <c r="E31" s="33" t="n"/>
      <c r="F31" s="35">
        <f>IF(A31="","",SUM(C31:E31))</f>
        <v/>
      </c>
    </row>
    <row r="32">
      <c r="A32" s="7" t="n"/>
      <c r="B32" s="30" t="n"/>
      <c r="C32" s="33" t="n"/>
      <c r="D32" s="33" t="n"/>
      <c r="E32" s="33" t="n"/>
      <c r="F32" s="35">
        <f>IF(A32="","",SUM(C32:E32))</f>
        <v/>
      </c>
    </row>
    <row r="33">
      <c r="A33" s="7" t="n"/>
      <c r="B33" s="30" t="n"/>
      <c r="C33" s="33" t="n"/>
      <c r="D33" s="33" t="n"/>
      <c r="E33" s="33" t="n"/>
      <c r="F33" s="35">
        <f>IF(A33="","",SUM(C33:E33))</f>
        <v/>
      </c>
    </row>
    <row r="34">
      <c r="A34" s="7" t="n"/>
      <c r="B34" s="30" t="n"/>
      <c r="C34" s="33" t="n"/>
      <c r="D34" s="33" t="n"/>
      <c r="E34" s="33" t="n"/>
      <c r="F34" s="35">
        <f>IF(A34="","",SUM(C34:E34))</f>
        <v/>
      </c>
    </row>
    <row r="35">
      <c r="A35" s="7" t="n"/>
      <c r="B35" s="30" t="n"/>
      <c r="C35" s="33" t="n"/>
      <c r="D35" s="33" t="n"/>
      <c r="E35" s="33" t="n"/>
      <c r="F35" s="35">
        <f>IF(A35="","",SUM(C35:E35))</f>
        <v/>
      </c>
    </row>
    <row r="36">
      <c r="A36" s="7" t="n"/>
      <c r="B36" s="30" t="n"/>
      <c r="C36" s="33" t="n"/>
      <c r="D36" s="33" t="n"/>
      <c r="E36" s="33" t="n"/>
      <c r="F36" s="35">
        <f>IF(A36="","",SUM(C36:E36))</f>
        <v/>
      </c>
    </row>
    <row r="37">
      <c r="A37" s="7" t="n"/>
      <c r="B37" s="30" t="n"/>
      <c r="C37" s="33" t="n"/>
      <c r="D37" s="33" t="n"/>
      <c r="E37" s="33" t="n"/>
      <c r="F37" s="35">
        <f>IF(A37="","",SUM(C37:E37))</f>
        <v/>
      </c>
    </row>
    <row r="38">
      <c r="A38" s="7" t="n"/>
      <c r="B38" s="30" t="n"/>
      <c r="C38" s="33" t="n"/>
      <c r="D38" s="33" t="n"/>
      <c r="E38" s="33" t="n"/>
      <c r="F38" s="35">
        <f>IF(A38="","",SUM(C38:E38))</f>
        <v/>
      </c>
    </row>
    <row r="39">
      <c r="A39" s="7" t="n"/>
      <c r="B39" s="30" t="n"/>
      <c r="C39" s="33" t="n"/>
      <c r="D39" s="33" t="n"/>
      <c r="E39" s="33" t="n"/>
      <c r="F39" s="35">
        <f>IF(A39="","",SUM(C39:E39))</f>
        <v/>
      </c>
    </row>
    <row r="40">
      <c r="A40" s="7" t="n"/>
      <c r="B40" s="30" t="n"/>
      <c r="C40" s="33" t="n"/>
      <c r="D40" s="33" t="n"/>
      <c r="E40" s="33" t="n"/>
      <c r="F40" s="35">
        <f>IF(A40="","",SUM(C40:E40))</f>
        <v/>
      </c>
    </row>
    <row r="41">
      <c r="A41" s="7" t="n"/>
      <c r="B41" s="30" t="n"/>
      <c r="C41" s="33" t="n"/>
      <c r="D41" s="33" t="n"/>
      <c r="E41" s="33" t="n"/>
      <c r="F41" s="35">
        <f>IF(A41="","",SUM(C41:E41))</f>
        <v/>
      </c>
    </row>
    <row r="42">
      <c r="A42" s="7" t="n"/>
      <c r="B42" s="30" t="n"/>
      <c r="C42" s="33" t="n"/>
      <c r="D42" s="33" t="n"/>
      <c r="E42" s="33" t="n"/>
      <c r="F42" s="35">
        <f>IF(A42="","",SUM(C42:E42))</f>
        <v/>
      </c>
    </row>
    <row r="43">
      <c r="A43" s="7" t="n"/>
      <c r="B43" s="30" t="n"/>
      <c r="C43" s="33" t="n"/>
      <c r="D43" s="33" t="n"/>
      <c r="E43" s="33" t="n"/>
      <c r="F43" s="35">
        <f>IF(A43="","",SUM(C43:E43))</f>
        <v/>
      </c>
    </row>
    <row r="44">
      <c r="A44" s="7" t="n"/>
      <c r="B44" s="30" t="n"/>
      <c r="C44" s="33" t="n"/>
      <c r="D44" s="33" t="n"/>
      <c r="E44" s="33" t="n"/>
      <c r="F44" s="35">
        <f>IF(A44="","",SUM(C44:E44))</f>
        <v/>
      </c>
    </row>
    <row r="45">
      <c r="A45" s="7" t="n"/>
      <c r="B45" s="30" t="n"/>
      <c r="C45" s="33" t="n"/>
      <c r="D45" s="33" t="n"/>
      <c r="E45" s="33" t="n"/>
      <c r="F45" s="35">
        <f>IF(A45="","",SUM(C45:E45))</f>
        <v/>
      </c>
    </row>
    <row r="46">
      <c r="A46" s="7" t="n"/>
      <c r="B46" s="30" t="n"/>
      <c r="C46" s="33" t="n"/>
      <c r="D46" s="33" t="n"/>
      <c r="E46" s="33" t="n"/>
      <c r="F46" s="35">
        <f>IF(A46="","",SUM(C46:E46))</f>
        <v/>
      </c>
    </row>
    <row r="47">
      <c r="A47" s="7" t="n"/>
      <c r="B47" s="30" t="n"/>
      <c r="C47" s="33" t="n"/>
      <c r="D47" s="33" t="n"/>
      <c r="E47" s="33" t="n"/>
      <c r="F47" s="35">
        <f>IF(A47="","",SUM(C47:E47))</f>
        <v/>
      </c>
    </row>
    <row r="48">
      <c r="A48" s="7" t="n"/>
      <c r="B48" s="30" t="n"/>
      <c r="C48" s="33" t="n"/>
      <c r="D48" s="33" t="n"/>
      <c r="E48" s="33" t="n"/>
      <c r="F48" s="35">
        <f>IF(A48="","",SUM(C48:E48))</f>
        <v/>
      </c>
    </row>
    <row r="49">
      <c r="A49" s="7" t="n"/>
      <c r="B49" s="30" t="n"/>
      <c r="C49" s="33" t="n"/>
      <c r="D49" s="33" t="n"/>
      <c r="E49" s="33" t="n"/>
      <c r="F49" s="35">
        <f>IF(A49="","",SUM(C49:E49))</f>
        <v/>
      </c>
    </row>
    <row r="50">
      <c r="A50" s="7" t="n"/>
      <c r="B50" s="30" t="n"/>
      <c r="C50" s="33" t="n"/>
      <c r="D50" s="33" t="n"/>
      <c r="E50" s="33" t="n"/>
      <c r="F50" s="35">
        <f>IF(A50="","",SUM(C50:E50))</f>
        <v/>
      </c>
    </row>
    <row r="51">
      <c r="A51" s="7" t="n"/>
      <c r="B51" s="30" t="n"/>
      <c r="C51" s="33" t="n"/>
      <c r="D51" s="33" t="n"/>
      <c r="E51" s="33" t="n"/>
      <c r="F51" s="35">
        <f>IF(A51="","",SUM(C51:E51))</f>
        <v/>
      </c>
    </row>
    <row r="52">
      <c r="A52" s="7" t="n"/>
      <c r="B52" s="30" t="n"/>
      <c r="C52" s="33" t="n"/>
      <c r="D52" s="33" t="n"/>
      <c r="E52" s="33" t="n"/>
      <c r="F52" s="35">
        <f>IF(A52="","",SUM(C52:E52))</f>
        <v/>
      </c>
    </row>
    <row r="53">
      <c r="A53" s="7" t="n"/>
      <c r="B53" s="30" t="n"/>
      <c r="C53" s="33" t="n"/>
      <c r="D53" s="33" t="n"/>
      <c r="E53" s="33" t="n"/>
      <c r="F53" s="35">
        <f>IF(A53="","",SUM(C53:E53))</f>
        <v/>
      </c>
    </row>
    <row r="54">
      <c r="A54" s="7" t="n"/>
      <c r="B54" s="30" t="n"/>
      <c r="C54" s="33" t="n"/>
      <c r="D54" s="33" t="n"/>
      <c r="E54" s="33" t="n"/>
      <c r="F54" s="35">
        <f>IF(A54="","",SUM(C54:E54))</f>
        <v/>
      </c>
    </row>
    <row r="55">
      <c r="A55" s="7" t="n"/>
      <c r="B55" s="30" t="n"/>
      <c r="C55" s="33" t="n"/>
      <c r="D55" s="33" t="n"/>
      <c r="E55" s="33" t="n"/>
      <c r="F55" s="35">
        <f>IF(A55="","",SUM(C55:E55))</f>
        <v/>
      </c>
    </row>
    <row r="56">
      <c r="A56" s="7" t="n"/>
      <c r="B56" s="30" t="n"/>
      <c r="C56" s="33" t="n"/>
      <c r="D56" s="33" t="n"/>
      <c r="E56" s="33" t="n"/>
      <c r="F56" s="35">
        <f>IF(A56="","",SUM(C56:E56))</f>
        <v/>
      </c>
    </row>
    <row r="57">
      <c r="A57" s="7" t="n"/>
      <c r="B57" s="30" t="n"/>
      <c r="C57" s="33" t="n"/>
      <c r="D57" s="33" t="n"/>
      <c r="E57" s="33" t="n"/>
      <c r="F57" s="35">
        <f>IF(A57="","",SUM(C57:E57))</f>
        <v/>
      </c>
    </row>
    <row r="58">
      <c r="A58" s="7" t="n"/>
      <c r="B58" s="30" t="n"/>
      <c r="C58" s="33" t="n"/>
      <c r="D58" s="33" t="n"/>
      <c r="E58" s="33" t="n"/>
      <c r="F58" s="35">
        <f>IF(A58="","",SUM(C58:E58))</f>
        <v/>
      </c>
    </row>
    <row r="59">
      <c r="A59" s="7" t="n"/>
      <c r="B59" s="30" t="n"/>
      <c r="C59" s="33" t="n"/>
      <c r="D59" s="33" t="n"/>
      <c r="E59" s="33" t="n"/>
      <c r="F59" s="35">
        <f>IF(A59="","",SUM(C59:E59))</f>
        <v/>
      </c>
    </row>
    <row r="60">
      <c r="A60" s="7" t="n"/>
      <c r="B60" s="30" t="n"/>
      <c r="C60" s="33" t="n"/>
      <c r="D60" s="33" t="n"/>
      <c r="E60" s="33" t="n"/>
      <c r="F60" s="35">
        <f>IF(A60="","",SUM(C60:E60))</f>
        <v/>
      </c>
    </row>
    <row r="61">
      <c r="A61" s="7" t="n"/>
      <c r="B61" s="30" t="n"/>
      <c r="C61" s="33" t="n"/>
      <c r="D61" s="33" t="n"/>
      <c r="E61" s="33" t="n"/>
      <c r="F61" s="35">
        <f>IF(A61="","",SUM(C61:E61))</f>
        <v/>
      </c>
    </row>
    <row r="62">
      <c r="A62" s="7" t="n"/>
      <c r="B62" s="30" t="n"/>
      <c r="C62" s="33" t="n"/>
      <c r="D62" s="33" t="n"/>
      <c r="E62" s="33" t="n"/>
      <c r="F62" s="35">
        <f>IF(A62="","",SUM(C62:E62))</f>
        <v/>
      </c>
    </row>
    <row r="63">
      <c r="A63" s="7" t="n"/>
      <c r="B63" s="30" t="n"/>
      <c r="C63" s="33" t="n"/>
      <c r="D63" s="33" t="n"/>
      <c r="E63" s="33" t="n"/>
      <c r="F63" s="35">
        <f>IF(A63="","",SUM(C63:E63))</f>
        <v/>
      </c>
    </row>
    <row r="64">
      <c r="A64" s="7" t="n"/>
      <c r="B64" s="30" t="n"/>
      <c r="C64" s="33" t="n"/>
      <c r="D64" s="33" t="n"/>
      <c r="E64" s="33" t="n"/>
      <c r="F64" s="35">
        <f>IF(A64="","",SUM(C64:E64))</f>
        <v/>
      </c>
    </row>
    <row r="65">
      <c r="A65" s="7" t="n"/>
      <c r="B65" s="30" t="n"/>
      <c r="C65" s="33" t="n"/>
      <c r="D65" s="33" t="n"/>
      <c r="E65" s="33" t="n"/>
      <c r="F65" s="35">
        <f>IF(A65="","",SUM(C65:E65))</f>
        <v/>
      </c>
    </row>
    <row r="66">
      <c r="A66" s="7" t="n"/>
      <c r="B66" s="30" t="n"/>
      <c r="C66" s="33" t="n"/>
      <c r="D66" s="33" t="n"/>
      <c r="E66" s="33" t="n"/>
      <c r="F66" s="35">
        <f>IF(A66="","",SUM(C66:E66))</f>
        <v/>
      </c>
    </row>
    <row r="67">
      <c r="A67" s="7" t="n"/>
      <c r="B67" s="30" t="n"/>
      <c r="C67" s="33" t="n"/>
      <c r="D67" s="33" t="n"/>
      <c r="E67" s="33" t="n"/>
      <c r="F67" s="35">
        <f>IF(A67="","",SUM(C67:E67))</f>
        <v/>
      </c>
    </row>
    <row r="68">
      <c r="A68" s="7" t="n"/>
      <c r="B68" s="30" t="n"/>
      <c r="C68" s="33" t="n"/>
      <c r="D68" s="33" t="n"/>
      <c r="E68" s="33" t="n"/>
      <c r="F68" s="35">
        <f>IF(A68="","",SUM(C68:E68))</f>
        <v/>
      </c>
    </row>
    <row r="69">
      <c r="A69" s="7" t="n"/>
      <c r="B69" s="30" t="n"/>
      <c r="C69" s="33" t="n"/>
      <c r="D69" s="33" t="n"/>
      <c r="E69" s="33" t="n"/>
      <c r="F69" s="35">
        <f>IF(A69="","",SUM(C69:E69))</f>
        <v/>
      </c>
    </row>
    <row r="70">
      <c r="A70" s="7" t="n"/>
      <c r="B70" s="30" t="n"/>
      <c r="C70" s="33" t="n"/>
      <c r="D70" s="33" t="n"/>
      <c r="E70" s="33" t="n"/>
      <c r="F70" s="35">
        <f>IF(A70="","",SUM(C70:E70))</f>
        <v/>
      </c>
    </row>
    <row r="71">
      <c r="A71" s="7" t="n"/>
      <c r="B71" s="30" t="n"/>
      <c r="C71" s="33" t="n"/>
      <c r="D71" s="33" t="n"/>
      <c r="E71" s="33" t="n"/>
      <c r="F71" s="35">
        <f>IF(A71="","",SUM(C71:E71))</f>
        <v/>
      </c>
    </row>
    <row r="72">
      <c r="A72" s="7" t="n"/>
      <c r="B72" s="30" t="n"/>
      <c r="C72" s="33" t="n"/>
      <c r="D72" s="33" t="n"/>
      <c r="E72" s="33" t="n"/>
      <c r="F72" s="35">
        <f>IF(A72="","",SUM(C72:E72))</f>
        <v/>
      </c>
    </row>
    <row r="73">
      <c r="A73" s="7" t="n"/>
      <c r="B73" s="30" t="n"/>
      <c r="C73" s="33" t="n"/>
      <c r="D73" s="33" t="n"/>
      <c r="E73" s="33" t="n"/>
      <c r="F73" s="35">
        <f>IF(A73="","",SUM(C73:E73))</f>
        <v/>
      </c>
    </row>
    <row r="74">
      <c r="A74" s="7" t="n"/>
      <c r="B74" s="30" t="n"/>
      <c r="C74" s="33" t="n"/>
      <c r="D74" s="33" t="n"/>
      <c r="E74" s="33" t="n"/>
      <c r="F74" s="35">
        <f>IF(A74="","",SUM(C74:E74))</f>
        <v/>
      </c>
    </row>
    <row r="75">
      <c r="A75" s="7" t="n"/>
      <c r="B75" s="30" t="n"/>
      <c r="C75" s="33" t="n"/>
      <c r="D75" s="33" t="n"/>
      <c r="E75" s="33" t="n"/>
      <c r="F75" s="35">
        <f>IF(A75="","",SUM(C75:E75))</f>
        <v/>
      </c>
    </row>
    <row r="76">
      <c r="A76" s="7" t="n"/>
      <c r="B76" s="30" t="n"/>
      <c r="C76" s="33" t="n"/>
      <c r="D76" s="33" t="n"/>
      <c r="E76" s="33" t="n"/>
      <c r="F76" s="35">
        <f>IF(A76="","",SUM(C76:E76))</f>
        <v/>
      </c>
    </row>
    <row r="77">
      <c r="A77" s="7" t="n"/>
      <c r="B77" s="30" t="n"/>
      <c r="C77" s="33" t="n"/>
      <c r="D77" s="33" t="n"/>
      <c r="E77" s="33" t="n"/>
      <c r="F77" s="35">
        <f>IF(A77="","",SUM(C77:E77))</f>
        <v/>
      </c>
    </row>
    <row r="78">
      <c r="A78" s="7" t="n"/>
      <c r="B78" s="30" t="n"/>
      <c r="C78" s="33" t="n"/>
      <c r="D78" s="33" t="n"/>
      <c r="E78" s="33" t="n"/>
      <c r="F78" s="35">
        <f>IF(A78="","",SUM(C78:E78))</f>
        <v/>
      </c>
    </row>
    <row r="79">
      <c r="A79" s="7" t="n"/>
      <c r="B79" s="30" t="n"/>
      <c r="C79" s="33" t="n"/>
      <c r="D79" s="33" t="n"/>
      <c r="E79" s="33" t="n"/>
      <c r="F79" s="35">
        <f>IF(A79="","",SUM(C79:E79))</f>
        <v/>
      </c>
    </row>
    <row r="80">
      <c r="A80" s="7" t="n"/>
      <c r="B80" s="30" t="n"/>
      <c r="C80" s="33" t="n"/>
      <c r="D80" s="33" t="n"/>
      <c r="E80" s="33" t="n"/>
      <c r="F80" s="35">
        <f>IF(A80="","",SUM(C80:E80))</f>
        <v/>
      </c>
    </row>
    <row r="81">
      <c r="A81" s="7" t="n"/>
      <c r="B81" s="30" t="n"/>
      <c r="C81" s="33" t="n"/>
      <c r="D81" s="33" t="n"/>
      <c r="E81" s="33" t="n"/>
      <c r="F81" s="35">
        <f>IF(A81="","",SUM(C81:E81))</f>
        <v/>
      </c>
    </row>
    <row r="82">
      <c r="A82" s="7" t="n"/>
      <c r="B82" s="30" t="n"/>
      <c r="C82" s="33" t="n"/>
      <c r="D82" s="33" t="n"/>
      <c r="E82" s="33" t="n"/>
      <c r="F82" s="35">
        <f>IF(A82="","",SUM(C82:E82))</f>
        <v/>
      </c>
    </row>
    <row r="83">
      <c r="A83" s="7" t="n"/>
      <c r="B83" s="30" t="n"/>
      <c r="C83" s="33" t="n"/>
      <c r="D83" s="33" t="n"/>
      <c r="E83" s="33" t="n"/>
      <c r="F83" s="35">
        <f>IF(A83="","",SUM(C83:E83))</f>
        <v/>
      </c>
    </row>
    <row r="84">
      <c r="A84" s="7" t="n"/>
      <c r="B84" s="30" t="n"/>
      <c r="C84" s="33" t="n"/>
      <c r="D84" s="33" t="n"/>
      <c r="E84" s="33" t="n"/>
      <c r="F84" s="35">
        <f>IF(A84="","",SUM(C84:E84))</f>
        <v/>
      </c>
    </row>
    <row r="85">
      <c r="A85" s="7" t="n"/>
      <c r="B85" s="30" t="n"/>
      <c r="C85" s="33" t="n"/>
      <c r="D85" s="33" t="n"/>
      <c r="E85" s="33" t="n"/>
      <c r="F85" s="35">
        <f>IF(A85="","",SUM(C85:E85))</f>
        <v/>
      </c>
    </row>
    <row r="86">
      <c r="A86" s="7" t="n"/>
      <c r="B86" s="30" t="n"/>
      <c r="C86" s="33" t="n"/>
      <c r="D86" s="33" t="n"/>
      <c r="E86" s="33" t="n"/>
      <c r="F86" s="35">
        <f>IF(A86="","",SUM(C86:E86))</f>
        <v/>
      </c>
    </row>
    <row r="87">
      <c r="A87" s="7" t="n"/>
      <c r="B87" s="30" t="n"/>
      <c r="C87" s="33" t="n"/>
      <c r="D87" s="33" t="n"/>
      <c r="E87" s="33" t="n"/>
      <c r="F87" s="35">
        <f>IF(A87="","",SUM(C87:E87))</f>
        <v/>
      </c>
    </row>
    <row r="88">
      <c r="A88" s="7" t="n"/>
      <c r="B88" s="30" t="n"/>
      <c r="C88" s="33" t="n"/>
      <c r="D88" s="33" t="n"/>
      <c r="E88" s="33" t="n"/>
      <c r="F88" s="35">
        <f>IF(A88="","",SUM(C88:E88))</f>
        <v/>
      </c>
    </row>
    <row r="89">
      <c r="A89" s="7" t="n"/>
      <c r="B89" s="30" t="n"/>
      <c r="C89" s="33" t="n"/>
      <c r="D89" s="33" t="n"/>
      <c r="E89" s="33" t="n"/>
      <c r="F89" s="35">
        <f>IF(A89="","",SUM(C89:E89))</f>
        <v/>
      </c>
    </row>
    <row r="90">
      <c r="A90" s="7" t="n"/>
      <c r="B90" s="30" t="n"/>
      <c r="C90" s="33" t="n"/>
      <c r="D90" s="33" t="n"/>
      <c r="E90" s="33" t="n"/>
      <c r="F90" s="35">
        <f>IF(A90="","",SUM(C90:E90))</f>
        <v/>
      </c>
    </row>
    <row r="91">
      <c r="A91" s="7" t="n"/>
      <c r="B91" s="30" t="n"/>
      <c r="C91" s="33" t="n"/>
      <c r="D91" s="33" t="n"/>
      <c r="E91" s="33" t="n"/>
      <c r="F91" s="35">
        <f>IF(A91="","",SUM(C91:E91))</f>
        <v/>
      </c>
    </row>
    <row r="92">
      <c r="A92" s="7" t="n"/>
      <c r="B92" s="30" t="n"/>
      <c r="C92" s="33" t="n"/>
      <c r="D92" s="33" t="n"/>
      <c r="E92" s="33" t="n"/>
      <c r="F92" s="35">
        <f>IF(A92="","",SUM(C92:E92))</f>
        <v/>
      </c>
    </row>
    <row r="93">
      <c r="A93" s="7" t="n"/>
      <c r="B93" s="30" t="n"/>
      <c r="C93" s="33" t="n"/>
      <c r="D93" s="33" t="n"/>
      <c r="E93" s="33" t="n"/>
      <c r="F93" s="35">
        <f>IF(A93="","",SUM(C93:E93))</f>
        <v/>
      </c>
    </row>
    <row r="94">
      <c r="A94" s="7" t="n"/>
      <c r="B94" s="30" t="n"/>
      <c r="C94" s="33" t="n"/>
      <c r="D94" s="33" t="n"/>
      <c r="E94" s="33" t="n"/>
      <c r="F94" s="35">
        <f>IF(A94="","",SUM(C94:E94))</f>
        <v/>
      </c>
    </row>
    <row r="95">
      <c r="A95" s="7" t="n"/>
      <c r="B95" s="30" t="n"/>
      <c r="C95" s="33" t="n"/>
      <c r="D95" s="33" t="n"/>
      <c r="E95" s="33" t="n"/>
      <c r="F95" s="35">
        <f>IF(A95="","",SUM(C95:E95))</f>
        <v/>
      </c>
    </row>
    <row r="96">
      <c r="A96" s="7" t="n"/>
      <c r="B96" s="30" t="n"/>
      <c r="C96" s="33" t="n"/>
      <c r="D96" s="33" t="n"/>
      <c r="E96" s="33" t="n"/>
      <c r="F96" s="35">
        <f>IF(A96="","",SUM(C96:E96))</f>
        <v/>
      </c>
    </row>
    <row r="97">
      <c r="A97" s="7" t="n"/>
      <c r="B97" s="30" t="n"/>
      <c r="C97" s="33" t="n"/>
      <c r="D97" s="33" t="n"/>
      <c r="E97" s="33" t="n"/>
      <c r="F97" s="35">
        <f>IF(A97="","",SUM(C97:E97))</f>
        <v/>
      </c>
    </row>
    <row r="98">
      <c r="A98" s="7" t="n"/>
      <c r="B98" s="30" t="n"/>
      <c r="C98" s="33" t="n"/>
      <c r="D98" s="33" t="n"/>
      <c r="E98" s="33" t="n"/>
      <c r="F98" s="35">
        <f>IF(A98="","",SUM(C98:E98))</f>
        <v/>
      </c>
    </row>
    <row r="99">
      <c r="A99" s="7" t="n"/>
      <c r="B99" s="30" t="n"/>
      <c r="C99" s="33" t="n"/>
      <c r="D99" s="33" t="n"/>
      <c r="E99" s="33" t="n"/>
      <c r="F99" s="35">
        <f>IF(A99="","",SUM(C99:E99))</f>
        <v/>
      </c>
    </row>
    <row r="100">
      <c r="A100" s="7" t="n"/>
      <c r="B100" s="30" t="n"/>
      <c r="C100" s="33" t="n"/>
      <c r="D100" s="33" t="n"/>
      <c r="E100" s="33" t="n"/>
      <c r="F100" s="35">
        <f>IF(A100="","",SUM(C100:E100))</f>
        <v/>
      </c>
    </row>
    <row r="101">
      <c r="A101" s="7" t="n"/>
      <c r="B101" s="30" t="n"/>
      <c r="C101" s="33" t="n"/>
      <c r="D101" s="33" t="n"/>
      <c r="E101" s="33" t="n"/>
      <c r="F101" s="35">
        <f>IF(A101="","",SUM(C101:E101))</f>
        <v/>
      </c>
    </row>
    <row r="102">
      <c r="A102" s="7" t="n"/>
      <c r="B102" s="30" t="n"/>
      <c r="C102" s="33" t="n"/>
      <c r="D102" s="33" t="n"/>
      <c r="E102" s="33" t="n"/>
      <c r="F102" s="35">
        <f>IF(A102="","",SUM(C102:E102))</f>
        <v/>
      </c>
    </row>
    <row r="103">
      <c r="A103" s="7" t="n"/>
      <c r="B103" s="30" t="n"/>
      <c r="C103" s="33" t="n"/>
      <c r="D103" s="33" t="n"/>
      <c r="E103" s="33" t="n"/>
      <c r="F103" s="35">
        <f>IF(A103="","",SUM(C103:E103))</f>
        <v/>
      </c>
    </row>
    <row r="104">
      <c r="A104" s="7" t="n"/>
      <c r="B104" s="30" t="n"/>
      <c r="C104" s="33" t="n"/>
      <c r="D104" s="33" t="n"/>
      <c r="E104" s="33" t="n"/>
      <c r="F104" s="35">
        <f>IF(A104="","",SUM(C104:E104))</f>
        <v/>
      </c>
    </row>
    <row r="105">
      <c r="A105" s="7" t="n"/>
      <c r="B105" s="30" t="n"/>
      <c r="C105" s="33" t="n"/>
      <c r="D105" s="33" t="n"/>
      <c r="E105" s="33" t="n"/>
      <c r="F105" s="35">
        <f>IF(A105="","",SUM(C105:E105))</f>
        <v/>
      </c>
    </row>
    <row r="106">
      <c r="A106" s="7" t="n"/>
      <c r="B106" s="30" t="n"/>
      <c r="C106" s="33" t="n"/>
      <c r="D106" s="33" t="n"/>
      <c r="E106" s="33" t="n"/>
      <c r="F106" s="35">
        <f>IF(A106="","",SUM(C106:E106))</f>
        <v/>
      </c>
    </row>
    <row r="107">
      <c r="A107" s="7" t="n"/>
      <c r="B107" s="30" t="n"/>
      <c r="C107" s="33" t="n"/>
      <c r="D107" s="33" t="n"/>
      <c r="E107" s="33" t="n"/>
      <c r="F107" s="35">
        <f>IF(A107="","",SUM(C107:E107))</f>
        <v/>
      </c>
    </row>
    <row r="108">
      <c r="A108" s="7" t="n"/>
      <c r="B108" s="30" t="n"/>
      <c r="C108" s="33" t="n"/>
      <c r="D108" s="33" t="n"/>
      <c r="E108" s="33" t="n"/>
      <c r="F108" s="35">
        <f>IF(A108="","",SUM(C108:E108))</f>
        <v/>
      </c>
    </row>
    <row r="109">
      <c r="A109" s="7" t="n"/>
      <c r="B109" s="30" t="n"/>
      <c r="C109" s="33" t="n"/>
      <c r="D109" s="33" t="n"/>
      <c r="E109" s="33" t="n"/>
      <c r="F109" s="35">
        <f>IF(A109="","",SUM(C109:E109))</f>
        <v/>
      </c>
    </row>
    <row r="110">
      <c r="A110" s="7" t="n"/>
      <c r="B110" s="30" t="n"/>
      <c r="C110" s="33" t="n"/>
      <c r="D110" s="33" t="n"/>
      <c r="E110" s="33" t="n"/>
      <c r="F110" s="35">
        <f>IF(A110="","",SUM(C110:E110))</f>
        <v/>
      </c>
    </row>
    <row r="111">
      <c r="A111" s="7" t="n"/>
      <c r="B111" s="30" t="n"/>
      <c r="C111" s="33" t="n"/>
      <c r="D111" s="33" t="n"/>
      <c r="E111" s="33" t="n"/>
      <c r="F111" s="35">
        <f>IF(A111="","",SUM(C111:E111))</f>
        <v/>
      </c>
    </row>
    <row r="112">
      <c r="A112" s="7" t="n"/>
      <c r="B112" s="30" t="n"/>
      <c r="C112" s="33" t="n"/>
      <c r="D112" s="33" t="n"/>
      <c r="E112" s="33" t="n"/>
      <c r="F112" s="35">
        <f>IF(A112="","",SUM(C112:E112))</f>
        <v/>
      </c>
    </row>
    <row r="113">
      <c r="A113" s="7" t="n"/>
      <c r="B113" s="30" t="n"/>
      <c r="C113" s="33" t="n"/>
      <c r="D113" s="33" t="n"/>
      <c r="E113" s="33" t="n"/>
      <c r="F113" s="35">
        <f>IF(A113="","",SUM(C113:E113))</f>
        <v/>
      </c>
    </row>
    <row r="114">
      <c r="A114" s="7" t="n"/>
      <c r="B114" s="30" t="n"/>
      <c r="C114" s="33" t="n"/>
      <c r="D114" s="33" t="n"/>
      <c r="E114" s="33" t="n"/>
      <c r="F114" s="35">
        <f>IF(A114="","",SUM(C114:E114))</f>
        <v/>
      </c>
    </row>
  </sheetData>
  <autoFilter ref="A14:F114"/>
  <mergeCells count="1">
    <mergeCell ref="A1:F1"/>
  </mergeCells>
  <dataValidations count="2">
    <dataValidation sqref="C15:E114" showErrorMessage="1" showInputMessage="1" allowBlank="1" type="decimal" operator="between">
      <formula1>0</formula1>
      <formula2>1</formula2>
    </dataValidation>
    <dataValidation sqref="B15:B114" showErrorMessage="1" showInputMessage="1" allowBlank="1" type="whole" operator="between">
      <formula1>1000</formula1>
      <formula2>99999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05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28" customHeight="1">
      <c r="A1" s="1" t="inlineStr">
        <is>
          <t>Mode d'emploi — calcul prévisionnel de la taxe foncière</t>
        </is>
      </c>
      <c r="B1" s="3" t="n"/>
      <c r="C1" s="3" t="n"/>
      <c r="D1" s="3" t="n"/>
      <c r="E1" s="3" t="n"/>
      <c r="F1" s="3" t="n"/>
      <c r="G1" s="3" t="n"/>
      <c r="H1" s="4" t="n"/>
    </row>
    <row r="2"/>
    <row r="3">
      <c r="A3" s="5" t="inlineStr">
        <is>
          <t>Élément</t>
        </is>
      </c>
      <c r="B3" s="5" t="inlineStr">
        <is>
          <t>Explication</t>
        </is>
      </c>
    </row>
    <row r="4" ht="48" customHeight="1">
      <c r="A4" s="28" t="inlineStr">
        <is>
          <t>Objectif du fichier</t>
        </is>
      </c>
      <c r="B4" s="28" t="inlineStr">
        <is>
          <t>Ce classeur fournit une estimation budgétaire de la taxe foncière 2026. Il ne remplace pas l'avis d'imposition établi par l'administration fiscale.</t>
        </is>
      </c>
    </row>
    <row r="5" ht="48" customHeight="1">
      <c r="A5" s="29" t="inlineStr">
        <is>
          <t>Cellules jaunes</t>
        </is>
      </c>
      <c r="B5" s="29" t="inlineStr">
        <is>
          <t>Les cellules en jaune pâle sont à compléter ou à mettre à jour : informations du bien, valeur locative, taux, exonération éventuelle, TEOM, montant de référence et échéance.</t>
        </is>
      </c>
    </row>
    <row r="6" ht="48" customHeight="1">
      <c r="A6" s="28" t="inlineStr">
        <is>
          <t>Cellules calculées</t>
        </is>
      </c>
      <c r="B6" s="28" t="inlineStr">
        <is>
          <t>Les cellules blanches contenant des formules calculent automatiquement la valeur revalorisée, la base nette, les taux cumulés, les frais de gestion, le total prévisionnel et les écarts.</t>
        </is>
      </c>
    </row>
    <row r="7" ht="48" customHeight="1">
      <c r="A7" s="29" t="inlineStr">
        <is>
          <t>Valeur locative cadastrale</t>
        </is>
      </c>
      <c r="B7" s="29" t="inlineStr">
        <is>
          <t>La valeur locative cadastrale représente une base théorique utilisée pour les impôts locaux. Elle doit être confirmée avec les informations disponibles pour le bien concerné.</t>
        </is>
      </c>
    </row>
    <row r="8" ht="48" customHeight="1">
      <c r="A8" s="28" t="inlineStr">
        <is>
          <t>Base nette imposable</t>
        </is>
      </c>
      <c r="B8" s="28" t="inlineStr">
        <is>
          <t>La base nette imposable est obtenue après application de l'abattement ou de l'exonération renseigné. Les conditions exactes doivent être vérifiées auprès de la collectivité et de l'administration.</t>
        </is>
      </c>
    </row>
    <row r="9" ht="48" customHeight="1">
      <c r="A9" s="29" t="inlineStr">
        <is>
          <t>Taux locaux</t>
        </is>
      </c>
      <c r="B9" s="29" t="inlineStr">
        <is>
          <t>Les taux communal, intercommunal et départemental ou additionnel sont cumulés pour estimer la taxe hors TEOM. La feuille Paramètres contient une table de référence modifiable.</t>
        </is>
      </c>
    </row>
    <row r="10" ht="48" customHeight="1">
      <c r="A10" s="28" t="inlineStr">
        <is>
          <t>TEOM</t>
        </is>
      </c>
      <c r="B10" s="28" t="inlineStr">
        <is>
          <t>La taxe d'enlèvement des ordures ménagères est ajoutée séparément. Elle est généralement récupérable auprès du locataire, hors frais de gestion, selon le bail et les charges récupérables.</t>
        </is>
      </c>
    </row>
    <row r="11" ht="48" customHeight="1">
      <c r="A11" s="29" t="inlineStr">
        <is>
          <t>Qui est concerné ?</t>
        </is>
      </c>
      <c r="B11" s="29" t="inlineStr">
        <is>
          <t>La taxe foncière concerne principalement le propriétaire du bien au 1er janvier de l'année fiscale, sous réserve des situations particulières prévues par les règles applicables.</t>
        </is>
      </c>
    </row>
    <row r="12" ht="48" customHeight="1">
      <c r="A12" s="28" t="inlineStr">
        <is>
          <t>Références utiles</t>
        </is>
      </c>
      <c r="B12" s="28" t="inlineStr">
        <is>
          <t>Consultez la collectivité territoriale compétente, l'espace impots.gouv.fr et les règles relatives aux charges récupérables, notamment le décret n° 87-713.</t>
        </is>
      </c>
    </row>
    <row r="13" ht="48" customHeight="1">
      <c r="A13" s="29" t="inlineStr">
        <is>
          <t>Utilisation de la synthèse</t>
        </is>
      </c>
      <c r="B13" s="29" t="inlineStr">
        <is>
          <t>La feuille Synthèse regroupe les indicateurs, les écarts et les graphiques. Le tableau par commune utilise la table de référence des taux avec une recherche automatique.</t>
        </is>
      </c>
    </row>
    <row r="14" ht="48" customHeight="1">
      <c r="A14" s="28" t="inlineStr">
        <is>
          <t>Prudence</t>
        </is>
      </c>
      <c r="B14" s="28" t="inlineStr">
        <is>
          <t>Les taux, exonérations, échéances et frais peuvent évoluer. Vérifiez toujours les informations figurant sur l'avis d'imposition officiel avant toute décision budgétaire.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2026-09-07T10:54:34Z</dcterms:created>
  <dcterms:modified xmlns:dcterms="http://purl.org/dc/terms/" xmlns:xsi="http://www.w3.org/2001/XMLSchema-instance" xsi:type="dcterms:W3CDTF">2026-09-07T10:54:34Z</dcterms:modified>
</cp:coreProperties>
</file>