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ire mobilier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Référentiel &amp; instructions" sheetId="3" state="visible" r:id="rId3"/>
  </sheets>
  <definedNames>
    <definedName name="_xlnm._FilterDatabase" localSheetId="0" hidden="1">'Inventaire mobilier'!$A$8:$O$18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 ##0.00 &quot;€&quot;"/>
    <numFmt numFmtId="166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sz val="10"/>
    </font>
    <font>
      <name val="Calibri"/>
      <color rgb="001E293B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FFFFFF"/>
      <sz val="13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1F5F9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E7490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164" fontId="5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1" fontId="5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right" vertical="center"/>
    </xf>
    <xf numFmtId="2" fontId="5" fillId="4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 wrapText="1"/>
    </xf>
    <xf numFmtId="165" fontId="5" fillId="6" borderId="1" applyAlignment="1" pivotButton="0" quotePrefix="0" xfId="0">
      <alignment horizontal="right" vertical="center"/>
    </xf>
    <xf numFmtId="2" fontId="5" fillId="6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165" fontId="6" fillId="7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" fontId="5" fillId="5" borderId="1" applyAlignment="1" pivotButton="0" quotePrefix="0" xfId="0">
      <alignment horizontal="right" vertical="center"/>
    </xf>
    <xf numFmtId="0" fontId="0" fillId="4" borderId="1" pivotButton="0" quotePrefix="0" xfId="0"/>
    <xf numFmtId="0" fontId="2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165" fontId="5" fillId="5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 wrapText="1"/>
    </xf>
    <xf numFmtId="1" fontId="5" fillId="6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165" fontId="6" fillId="2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16A34A"/>
        <sz val="10"/>
      </font>
      <fill>
        <patternFill patternType="solid">
          <fgColor rgb="00D1FAE5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Valeur totale TTC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'Synthèse'!C17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'Synthèse'!$A$18:$A$25</f>
            </numRef>
          </cat>
          <val>
            <numRef>
              <f>'Synthèse'!$C$18:$C$25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Catégorie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Valeur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catégorie (articles)</a:t>
            </a:r>
          </a:p>
        </rich>
      </tx>
    </title>
    <plotArea>
      <pieChart>
        <varyColors val="1"/>
        <ser>
          <idx val="0"/>
          <order val="0"/>
          <tx>
            <strRef>
              <f>'Synthèse'!B17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'Synthèse'!$A$18:$A$25</f>
            </numRef>
          </cat>
          <val>
            <numRef>
              <f>'Synthèse'!$B$18:$B$25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3" customWidth="1" min="2" max="2"/>
    <col width="12" customWidth="1" min="3" max="3"/>
    <col width="26" customWidth="1" min="4" max="4"/>
    <col width="6" customWidth="1" min="5" max="5"/>
    <col width="14" customWidth="1" min="6" max="6"/>
    <col width="22" customWidth="1" min="7" max="7"/>
    <col width="16" customWidth="1" min="8" max="8"/>
    <col width="18" customWidth="1" min="9" max="9"/>
    <col width="14" customWidth="1" min="10" max="10"/>
    <col width="14" customWidth="1" min="11" max="11"/>
    <col width="16" customWidth="1" min="12" max="12"/>
    <col width="14" customWidth="1" min="13" max="13"/>
    <col width="22" customWidth="1" min="14" max="14"/>
    <col width="16" customWidth="1" min="15" max="15"/>
  </cols>
  <sheetData>
    <row r="1" ht="30" customHeight="1">
      <c r="A1" s="1" t="inlineStr">
        <is>
          <t>INVENTAIRE DU MOBILIER — LOCATION MEUBLÉE</t>
        </is>
      </c>
      <c r="B1" s="33" t="n"/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4" t="n"/>
    </row>
    <row r="2" ht="18" customHeight="1">
      <c r="A2" s="2" t="inlineStr">
        <is>
          <t>Bailleur :</t>
        </is>
      </c>
      <c r="B2" s="3" t="inlineStr">
        <is>
          <t>Camille Durand</t>
        </is>
      </c>
    </row>
    <row r="3" ht="18" customHeight="1">
      <c r="A3" s="2" t="inlineStr">
        <is>
          <t>Locataire :</t>
        </is>
      </c>
      <c r="B3" s="3" t="inlineStr">
        <is>
          <t>Julien Moreau</t>
        </is>
      </c>
    </row>
    <row r="4" ht="18" customHeight="1">
      <c r="A4" s="2" t="inlineStr">
        <is>
          <t>Adresse :</t>
        </is>
      </c>
      <c r="B4" s="3" t="inlineStr">
        <is>
          <t>12 rue de la République, 69002 Lyon</t>
        </is>
      </c>
    </row>
    <row r="5" ht="18" customHeight="1">
      <c r="A5" s="2" t="inlineStr">
        <is>
          <t>Date entrée :</t>
        </is>
      </c>
      <c r="B5" s="3" t="inlineStr">
        <is>
          <t>01/06/2026</t>
        </is>
      </c>
    </row>
    <row r="6" ht="18" customHeight="1">
      <c r="A6" s="2" t="inlineStr">
        <is>
          <t>Date inventaire :</t>
        </is>
      </c>
      <c r="B6" s="3" t="inlineStr">
        <is>
          <t>01/06/2026</t>
        </is>
      </c>
    </row>
    <row r="7"/>
    <row r="8" ht="38" customHeight="1">
      <c r="A8" s="4" t="inlineStr">
        <is>
          <t>Réf.</t>
        </is>
      </c>
      <c r="B8" s="4" t="inlineStr">
        <is>
          <t>Date d'achat</t>
        </is>
      </c>
      <c r="C8" s="4" t="inlineStr">
        <is>
          <t>Catégorie</t>
        </is>
      </c>
      <c r="D8" s="4" t="inlineStr">
        <is>
          <t>Désignation</t>
        </is>
      </c>
      <c r="E8" s="4" t="inlineStr">
        <is>
          <t>Qté</t>
        </is>
      </c>
      <c r="F8" s="4" t="inlineStr">
        <is>
          <t>État entrée</t>
        </is>
      </c>
      <c r="G8" s="4" t="inlineStr">
        <is>
          <t>Marque / Modèle</t>
        </is>
      </c>
      <c r="H8" s="4" t="inlineStr">
        <is>
          <t>Prix unit. TTC</t>
        </is>
      </c>
      <c r="I8" s="4" t="inlineStr">
        <is>
          <t>Valeur totale TTC</t>
        </is>
      </c>
      <c r="J8" s="4" t="inlineStr">
        <is>
          <t>Durée vie (ans)</t>
        </is>
      </c>
      <c r="K8" s="4" t="inlineStr">
        <is>
          <t>Taux usure %/an</t>
        </is>
      </c>
      <c r="L8" s="4" t="inlineStr">
        <is>
          <t>Valeur nette est.</t>
        </is>
      </c>
      <c r="M8" s="4" t="inlineStr">
        <is>
          <t>Localisation</t>
        </is>
      </c>
      <c r="N8" s="4" t="inlineStr">
        <is>
          <t>Observations</t>
        </is>
      </c>
      <c r="O8" s="4" t="inlineStr">
        <is>
          <t>Conforme décret</t>
        </is>
      </c>
    </row>
    <row r="9" ht="22" customHeight="1">
      <c r="A9" s="5" t="inlineStr">
        <is>
          <t>MOB-001</t>
        </is>
      </c>
      <c r="B9" s="6" t="inlineStr">
        <is>
          <t>15/01/2026</t>
        </is>
      </c>
      <c r="C9" s="7" t="inlineStr">
        <is>
          <t>Salon</t>
        </is>
      </c>
      <c r="D9" s="7" t="inlineStr">
        <is>
          <t>Canapé 3 places</t>
        </is>
      </c>
      <c r="E9" s="8" t="n">
        <v>1</v>
      </c>
      <c r="F9" s="9" t="inlineStr">
        <is>
          <t>Bon</t>
        </is>
      </c>
      <c r="G9" s="7" t="inlineStr">
        <is>
          <t>IKEA / KIVIK</t>
        </is>
      </c>
      <c r="H9" s="10" t="n">
        <v>850</v>
      </c>
      <c r="I9" s="11">
        <f>E9*H9</f>
        <v/>
      </c>
      <c r="J9" s="8" t="n">
        <v>7</v>
      </c>
      <c r="K9" s="12">
        <f>IFERROR(100/J9,0)</f>
        <v/>
      </c>
      <c r="L9" s="11">
        <f>IFERROR(MAX(0,I9*(1-(IFERROR(DATEDIF(B9,TODAY(),"Y"),0)*K9/100))),0)</f>
        <v/>
      </c>
      <c r="M9" s="5" t="inlineStr">
        <is>
          <t>Salon</t>
        </is>
      </c>
      <c r="N9" s="7" t="inlineStr">
        <is>
          <t>Légère rayure côté gauche</t>
        </is>
      </c>
      <c r="O9" s="5">
        <f>IF(AND(E9&gt;=1,C9&lt;&gt;""),"Oui","Non")</f>
        <v/>
      </c>
    </row>
    <row r="10" ht="22" customHeight="1">
      <c r="A10" s="13" t="inlineStr">
        <is>
          <t>MOB-002</t>
        </is>
      </c>
      <c r="B10" s="14" t="inlineStr">
        <is>
          <t>15/01/2026</t>
        </is>
      </c>
      <c r="C10" s="15" t="inlineStr">
        <is>
          <t>Salon</t>
        </is>
      </c>
      <c r="D10" s="15" t="inlineStr">
        <is>
          <t>Table basse</t>
        </is>
      </c>
      <c r="E10" s="8" t="n">
        <v>1</v>
      </c>
      <c r="F10" s="9" t="inlineStr">
        <is>
          <t>Neuf</t>
        </is>
      </c>
      <c r="G10" s="15" t="inlineStr">
        <is>
          <t>Maisons du Monde</t>
        </is>
      </c>
      <c r="H10" s="10" t="n">
        <v>129</v>
      </c>
      <c r="I10" s="16">
        <f>E10*H10</f>
        <v/>
      </c>
      <c r="J10" s="8" t="n">
        <v>8</v>
      </c>
      <c r="K10" s="17">
        <f>IFERROR(100/J10,0)</f>
        <v/>
      </c>
      <c r="L10" s="16">
        <f>IFERROR(MAX(0,I10*(1-(IFERROR(DATEDIF(B10,TODAY(),"Y"),0)*K10/100))),0)</f>
        <v/>
      </c>
      <c r="M10" s="13" t="inlineStr">
        <is>
          <t>Salon</t>
        </is>
      </c>
      <c r="N10" s="15" t="inlineStr"/>
      <c r="O10" s="13">
        <f>IF(AND(E10&gt;=1,C10&lt;&gt;""),"Oui","Non")</f>
        <v/>
      </c>
    </row>
    <row r="11" ht="22" customHeight="1">
      <c r="A11" s="5" t="inlineStr">
        <is>
          <t>MOB-003</t>
        </is>
      </c>
      <c r="B11" s="6" t="inlineStr">
        <is>
          <t>20/01/2026</t>
        </is>
      </c>
      <c r="C11" s="7" t="inlineStr">
        <is>
          <t>Séjour</t>
        </is>
      </c>
      <c r="D11" s="7" t="inlineStr">
        <is>
          <t>Table à manger</t>
        </is>
      </c>
      <c r="E11" s="8" t="n">
        <v>1</v>
      </c>
      <c r="F11" s="9" t="inlineStr">
        <is>
          <t>Bon</t>
        </is>
      </c>
      <c r="G11" s="7" t="inlineStr">
        <is>
          <t>Conforama / Porto</t>
        </is>
      </c>
      <c r="H11" s="10" t="n">
        <v>220</v>
      </c>
      <c r="I11" s="11">
        <f>E11*H11</f>
        <v/>
      </c>
      <c r="J11" s="8" t="n">
        <v>10</v>
      </c>
      <c r="K11" s="12">
        <f>IFERROR(100/J11,0)</f>
        <v/>
      </c>
      <c r="L11" s="11">
        <f>IFERROR(MAX(0,I11*(1-(IFERROR(DATEDIF(B11,TODAY(),"Y"),0)*K11/100))),0)</f>
        <v/>
      </c>
      <c r="M11" s="5" t="inlineStr">
        <is>
          <t>Séjour</t>
        </is>
      </c>
      <c r="N11" s="7" t="inlineStr"/>
      <c r="O11" s="5">
        <f>IF(AND(E11&gt;=1,C11&lt;&gt;""),"Oui","Non")</f>
        <v/>
      </c>
    </row>
    <row r="12" ht="22" customHeight="1">
      <c r="A12" s="13" t="inlineStr">
        <is>
          <t>MOB-004</t>
        </is>
      </c>
      <c r="B12" s="14" t="inlineStr">
        <is>
          <t>20/01/2026</t>
        </is>
      </c>
      <c r="C12" s="15" t="inlineStr">
        <is>
          <t>Séjour</t>
        </is>
      </c>
      <c r="D12" s="15" t="inlineStr">
        <is>
          <t>Chaise salle à manger</t>
        </is>
      </c>
      <c r="E12" s="8" t="n">
        <v>4</v>
      </c>
      <c r="F12" s="9" t="inlineStr">
        <is>
          <t>Bon</t>
        </is>
      </c>
      <c r="G12" s="15" t="inlineStr">
        <is>
          <t>Conforama / Porto</t>
        </is>
      </c>
      <c r="H12" s="10" t="n">
        <v>65</v>
      </c>
      <c r="I12" s="16">
        <f>E12*H12</f>
        <v/>
      </c>
      <c r="J12" s="8" t="n">
        <v>8</v>
      </c>
      <c r="K12" s="17">
        <f>IFERROR(100/J12,0)</f>
        <v/>
      </c>
      <c r="L12" s="16">
        <f>IFERROR(MAX(0,I12*(1-(IFERROR(DATEDIF(B12,TODAY(),"Y"),0)*K12/100))),0)</f>
        <v/>
      </c>
      <c r="M12" s="13" t="inlineStr">
        <is>
          <t>Séjour</t>
        </is>
      </c>
      <c r="N12" s="15" t="inlineStr"/>
      <c r="O12" s="13">
        <f>IF(AND(E12&gt;=1,C12&lt;&gt;""),"Oui","Non")</f>
        <v/>
      </c>
    </row>
    <row r="13" ht="22" customHeight="1">
      <c r="A13" s="5" t="inlineStr">
        <is>
          <t>MOB-005</t>
        </is>
      </c>
      <c r="B13" s="6" t="inlineStr">
        <is>
          <t>25/01/2026</t>
        </is>
      </c>
      <c r="C13" s="7" t="inlineStr">
        <is>
          <t>Chambre</t>
        </is>
      </c>
      <c r="D13" s="7" t="inlineStr">
        <is>
          <t>Lit double 160x200</t>
        </is>
      </c>
      <c r="E13" s="8" t="n">
        <v>1</v>
      </c>
      <c r="F13" s="9" t="inlineStr">
        <is>
          <t>Neuf</t>
        </is>
      </c>
      <c r="G13" s="7" t="inlineStr">
        <is>
          <t>BUT / Morphée</t>
        </is>
      </c>
      <c r="H13" s="10" t="n">
        <v>480</v>
      </c>
      <c r="I13" s="11">
        <f>E13*H13</f>
        <v/>
      </c>
      <c r="J13" s="8" t="n">
        <v>10</v>
      </c>
      <c r="K13" s="12">
        <f>IFERROR(100/J13,0)</f>
        <v/>
      </c>
      <c r="L13" s="11">
        <f>IFERROR(MAX(0,I13*(1-(IFERROR(DATEDIF(B13,TODAY(),"Y"),0)*K13/100))),0)</f>
        <v/>
      </c>
      <c r="M13" s="5" t="inlineStr">
        <is>
          <t>Chambre</t>
        </is>
      </c>
      <c r="N13" s="7" t="inlineStr">
        <is>
          <t>Avec sommier</t>
        </is>
      </c>
      <c r="O13" s="5">
        <f>IF(AND(E13&gt;=1,C13&lt;&gt;""),"Oui","Non")</f>
        <v/>
      </c>
    </row>
    <row r="14" ht="22" customHeight="1">
      <c r="A14" s="13" t="inlineStr">
        <is>
          <t>MOB-006</t>
        </is>
      </c>
      <c r="B14" s="14" t="inlineStr">
        <is>
          <t>25/01/2026</t>
        </is>
      </c>
      <c r="C14" s="15" t="inlineStr">
        <is>
          <t>Chambre</t>
        </is>
      </c>
      <c r="D14" s="15" t="inlineStr">
        <is>
          <t>Matelas 160x200</t>
        </is>
      </c>
      <c r="E14" s="8" t="n">
        <v>1</v>
      </c>
      <c r="F14" s="9" t="inlineStr">
        <is>
          <t>Neuf</t>
        </is>
      </c>
      <c r="G14" s="15" t="inlineStr">
        <is>
          <t>Emma / Original</t>
        </is>
      </c>
      <c r="H14" s="10" t="n">
        <v>650</v>
      </c>
      <c r="I14" s="16">
        <f>E14*H14</f>
        <v/>
      </c>
      <c r="J14" s="8" t="n">
        <v>7</v>
      </c>
      <c r="K14" s="17">
        <f>IFERROR(100/J14,0)</f>
        <v/>
      </c>
      <c r="L14" s="16">
        <f>IFERROR(MAX(0,I14*(1-(IFERROR(DATEDIF(B14,TODAY(),"Y"),0)*K14/100))),0)</f>
        <v/>
      </c>
      <c r="M14" s="13" t="inlineStr">
        <is>
          <t>Chambre</t>
        </is>
      </c>
      <c r="N14" s="15" t="inlineStr">
        <is>
          <t>Protège-matelas inclus</t>
        </is>
      </c>
      <c r="O14" s="13">
        <f>IF(AND(E14&gt;=1,C14&lt;&gt;""),"Oui","Non")</f>
        <v/>
      </c>
    </row>
    <row r="15" ht="22" customHeight="1">
      <c r="A15" s="5" t="inlineStr">
        <is>
          <t>MOB-007</t>
        </is>
      </c>
      <c r="B15" s="6" t="inlineStr">
        <is>
          <t>28/01/2026</t>
        </is>
      </c>
      <c r="C15" s="7" t="inlineStr">
        <is>
          <t>Chambre</t>
        </is>
      </c>
      <c r="D15" s="7" t="inlineStr">
        <is>
          <t>Armoire 2 portes</t>
        </is>
      </c>
      <c r="E15" s="8" t="n">
        <v>1</v>
      </c>
      <c r="F15" s="9" t="inlineStr">
        <is>
          <t>Bon</t>
        </is>
      </c>
      <c r="G15" s="7" t="inlineStr">
        <is>
          <t>IKEA / PAX</t>
        </is>
      </c>
      <c r="H15" s="10" t="n">
        <v>390</v>
      </c>
      <c r="I15" s="11">
        <f>E15*H15</f>
        <v/>
      </c>
      <c r="J15" s="8" t="n">
        <v>10</v>
      </c>
      <c r="K15" s="12">
        <f>IFERROR(100/J15,0)</f>
        <v/>
      </c>
      <c r="L15" s="11">
        <f>IFERROR(MAX(0,I15*(1-(IFERROR(DATEDIF(B15,TODAY(),"Y"),0)*K15/100))),0)</f>
        <v/>
      </c>
      <c r="M15" s="5" t="inlineStr">
        <is>
          <t>Chambre</t>
        </is>
      </c>
      <c r="N15" s="7" t="inlineStr"/>
      <c r="O15" s="5">
        <f>IF(AND(E15&gt;=1,C15&lt;&gt;""),"Oui","Non")</f>
        <v/>
      </c>
    </row>
    <row r="16" ht="22" customHeight="1">
      <c r="A16" s="13" t="inlineStr">
        <is>
          <t>MOB-008</t>
        </is>
      </c>
      <c r="B16" s="14" t="inlineStr">
        <is>
          <t>10/02/2026</t>
        </is>
      </c>
      <c r="C16" s="15" t="inlineStr">
        <is>
          <t>Cuisine</t>
        </is>
      </c>
      <c r="D16" s="15" t="inlineStr">
        <is>
          <t>Réfrigérateur combiné</t>
        </is>
      </c>
      <c r="E16" s="8" t="n">
        <v>1</v>
      </c>
      <c r="F16" s="9" t="inlineStr">
        <is>
          <t>Bon</t>
        </is>
      </c>
      <c r="G16" s="15" t="inlineStr">
        <is>
          <t>Bosch / KGN36</t>
        </is>
      </c>
      <c r="H16" s="10" t="n">
        <v>620</v>
      </c>
      <c r="I16" s="16">
        <f>E16*H16</f>
        <v/>
      </c>
      <c r="J16" s="8" t="n">
        <v>12</v>
      </c>
      <c r="K16" s="17">
        <f>IFERROR(100/J16,0)</f>
        <v/>
      </c>
      <c r="L16" s="16">
        <f>IFERROR(MAX(0,I16*(1-(IFERROR(DATEDIF(B16,TODAY(),"Y"),0)*K16/100))),0)</f>
        <v/>
      </c>
      <c r="M16" s="13" t="inlineStr">
        <is>
          <t>Cuisine</t>
        </is>
      </c>
      <c r="N16" s="15" t="inlineStr">
        <is>
          <t>Classe A+</t>
        </is>
      </c>
      <c r="O16" s="13">
        <f>IF(AND(E16&gt;=1,C16&lt;&gt;""),"Oui","Non")</f>
        <v/>
      </c>
    </row>
    <row r="17" ht="22" customHeight="1">
      <c r="A17" s="5" t="inlineStr">
        <is>
          <t>MOB-009</t>
        </is>
      </c>
      <c r="B17" s="6" t="inlineStr">
        <is>
          <t>10/02/2026</t>
        </is>
      </c>
      <c r="C17" s="7" t="inlineStr">
        <is>
          <t>Cuisine</t>
        </is>
      </c>
      <c r="D17" s="7" t="inlineStr">
        <is>
          <t>Four micro-ondes</t>
        </is>
      </c>
      <c r="E17" s="8" t="n">
        <v>1</v>
      </c>
      <c r="F17" s="9" t="inlineStr">
        <is>
          <t>Bon</t>
        </is>
      </c>
      <c r="G17" s="7" t="inlineStr">
        <is>
          <t>Whirlpool / MW</t>
        </is>
      </c>
      <c r="H17" s="10" t="n">
        <v>139</v>
      </c>
      <c r="I17" s="11">
        <f>E17*H17</f>
        <v/>
      </c>
      <c r="J17" s="8" t="n">
        <v>8</v>
      </c>
      <c r="K17" s="12">
        <f>IFERROR(100/J17,0)</f>
        <v/>
      </c>
      <c r="L17" s="11">
        <f>IFERROR(MAX(0,I17*(1-(IFERROR(DATEDIF(B17,TODAY(),"Y"),0)*K17/100))),0)</f>
        <v/>
      </c>
      <c r="M17" s="5" t="inlineStr">
        <is>
          <t>Cuisine</t>
        </is>
      </c>
      <c r="N17" s="7" t="inlineStr"/>
      <c r="O17" s="5">
        <f>IF(AND(E17&gt;=1,C17&lt;&gt;""),"Oui","Non")</f>
        <v/>
      </c>
    </row>
    <row r="18" ht="22" customHeight="1">
      <c r="A18" s="13" t="inlineStr">
        <is>
          <t>MOB-010</t>
        </is>
      </c>
      <c r="B18" s="14" t="inlineStr">
        <is>
          <t>15/02/2026</t>
        </is>
      </c>
      <c r="C18" s="15" t="inlineStr">
        <is>
          <t>Buanderie</t>
        </is>
      </c>
      <c r="D18" s="15" t="inlineStr">
        <is>
          <t>Lave-linge 7 kg</t>
        </is>
      </c>
      <c r="E18" s="8" t="n">
        <v>1</v>
      </c>
      <c r="F18" s="9" t="inlineStr">
        <is>
          <t>Neuf</t>
        </is>
      </c>
      <c r="G18" s="15" t="inlineStr">
        <is>
          <t>Samsung / WW70</t>
        </is>
      </c>
      <c r="H18" s="10" t="n">
        <v>580</v>
      </c>
      <c r="I18" s="16">
        <f>E18*H18</f>
        <v/>
      </c>
      <c r="J18" s="8" t="n">
        <v>10</v>
      </c>
      <c r="K18" s="17">
        <f>IFERROR(100/J18,0)</f>
        <v/>
      </c>
      <c r="L18" s="16">
        <f>IFERROR(MAX(0,I18*(1-(IFERROR(DATEDIF(B18,TODAY(),"Y"),0)*K18/100))),0)</f>
        <v/>
      </c>
      <c r="M18" s="13" t="inlineStr">
        <is>
          <t>Buanderie</t>
        </is>
      </c>
      <c r="N18" s="15" t="inlineStr">
        <is>
          <t>Classe B</t>
        </is>
      </c>
      <c r="O18" s="13">
        <f>IF(AND(E18&gt;=1,C18&lt;&gt;""),"Oui","Non")</f>
        <v/>
      </c>
    </row>
    <row r="19" ht="22" customHeight="1">
      <c r="A19" s="18" t="inlineStr">
        <is>
          <t>TOTAUX</t>
        </is>
      </c>
      <c r="B19" s="18" t="n"/>
      <c r="C19" s="18" t="n"/>
      <c r="D19" s="18" t="n"/>
      <c r="E19" s="18" t="n"/>
      <c r="F19" s="18" t="n"/>
      <c r="G19" s="18" t="n"/>
      <c r="H19" s="18" t="n"/>
      <c r="I19" s="19">
        <f>SUM(I9:I18)</f>
        <v/>
      </c>
      <c r="J19" s="18" t="n"/>
      <c r="K19" s="18" t="n"/>
      <c r="L19" s="19">
        <f>SUM(L9:L18)</f>
        <v/>
      </c>
      <c r="M19" s="18" t="n"/>
      <c r="N19" s="18" t="n"/>
      <c r="O19" s="18" t="n"/>
    </row>
  </sheetData>
  <autoFilter ref="A8:O18"/>
  <mergeCells count="1">
    <mergeCell ref="A1:O1"/>
  </mergeCells>
  <conditionalFormatting sqref="O9:O18">
    <cfRule type="expression" priority="1" dxfId="0" stopIfTrue="0">
      <formula>O9="Oui"</formula>
    </cfRule>
    <cfRule type="expression" priority="2" dxfId="1" stopIfTrue="0">
      <formula>O9="Non"</formula>
    </cfRule>
  </conditionalFormatting>
  <conditionalFormatting sqref="A9:O18">
    <cfRule type="expression" priority="3" dxfId="2" stopIfTrue="0">
      <formula>$F9="À remplacer"</formula>
    </cfRule>
  </conditionalFormatting>
  <conditionalFormatting sqref="L9:L18">
    <cfRule type="expression" priority="4" dxfId="1" stopIfTrue="0">
      <formula>AND(I9&gt;0,L9&lt;=0.2*I9)</formula>
    </cfRule>
  </conditionalFormatting>
  <dataValidations count="2">
    <dataValidation sqref="F9:F18" showErrorMessage="1" showInputMessage="1" allowBlank="0" type="list">
      <formula1>"Neuf,Bon,Moyen,À remplacer"</formula1>
    </dataValidation>
    <dataValidation sqref="C9:C18" showErrorMessage="1" showInputMessage="1" allowBlank="0" type="list">
      <formula1>"Salon,Séjour,Chambre,Cuisine,Buanderie,Salle de bain,Bureau,Entrée"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20" customWidth="1" min="3" max="3"/>
    <col width="20" customWidth="1" min="4" max="4"/>
    <col width="4" customWidth="1" min="5" max="5"/>
    <col width="18" customWidth="1" min="6" max="6"/>
  </cols>
  <sheetData>
    <row r="1" ht="32" customHeight="1">
      <c r="A1" s="1" t="inlineStr">
        <is>
          <t>SYNTHÈSE — INVENTAIRE DU MOBILIER</t>
        </is>
      </c>
      <c r="B1" s="33" t="n"/>
      <c r="C1" s="33" t="n"/>
      <c r="D1" s="33" t="n"/>
      <c r="E1" s="33" t="n"/>
      <c r="F1" s="33" t="n"/>
      <c r="G1" s="33" t="n"/>
      <c r="H1" s="34" t="n"/>
    </row>
    <row r="2"/>
    <row r="3">
      <c r="A3" s="18" t="inlineStr">
        <is>
          <t>INDICATEURS CLÉS</t>
        </is>
      </c>
      <c r="B3" s="33" t="n"/>
      <c r="C3" s="33" t="n"/>
      <c r="D3" s="34" t="n"/>
    </row>
    <row r="4" ht="20" customHeight="1">
      <c r="A4" s="20" t="inlineStr">
        <is>
          <t>Nombre total d'articles</t>
        </is>
      </c>
      <c r="B4" s="21">
        <f>COUNTA('Inventaire mobilier'!A9:A18)</f>
        <v/>
      </c>
      <c r="C4" s="22" t="n"/>
      <c r="D4" s="22" t="n"/>
    </row>
    <row r="5" ht="20" customHeight="1">
      <c r="A5" s="23" t="inlineStr">
        <is>
          <t>Quantité totale (pcs)</t>
        </is>
      </c>
      <c r="B5" s="21">
        <f>SUM('Inventaire mobilier'!E9:E18)</f>
        <v/>
      </c>
      <c r="C5" s="24" t="n"/>
      <c r="D5" s="24" t="n"/>
    </row>
    <row r="6" ht="20" customHeight="1">
      <c r="A6" s="20" t="inlineStr">
        <is>
          <t>Valeur totale du mobilier</t>
        </is>
      </c>
      <c r="B6" s="25">
        <f>SUM('Inventaire mobilier'!I9:I18)</f>
        <v/>
      </c>
      <c r="C6" s="22" t="n"/>
      <c r="D6" s="22" t="n"/>
    </row>
    <row r="7" ht="20" customHeight="1">
      <c r="A7" s="23" t="inlineStr">
        <is>
          <t>Valeur nette estimée</t>
        </is>
      </c>
      <c r="B7" s="25">
        <f>SUM('Inventaire mobilier'!L9:L18)</f>
        <v/>
      </c>
      <c r="C7" s="24" t="n"/>
      <c r="D7" s="24" t="n"/>
    </row>
    <row r="8" ht="20" customHeight="1">
      <c r="A8" s="20" t="inlineStr">
        <is>
          <t>Prix unitaire moyen</t>
        </is>
      </c>
      <c r="B8" s="25">
        <f>IFERROR(AVERAGE('Inventaire mobilier'!H9:H18),0)</f>
        <v/>
      </c>
      <c r="C8" s="22" t="n"/>
      <c r="D8" s="22" t="n"/>
    </row>
    <row r="9" ht="20" customHeight="1">
      <c r="A9" s="23" t="inlineStr">
        <is>
          <t>Articles conformes</t>
        </is>
      </c>
      <c r="B9" s="21">
        <f>COUNTIF('Inventaire mobilier'!O9:O18,"Oui")</f>
        <v/>
      </c>
      <c r="C9" s="24" t="n"/>
      <c r="D9" s="24" t="n"/>
    </row>
    <row r="10" ht="20" customHeight="1">
      <c r="A10" s="20" t="inlineStr">
        <is>
          <t>Articles non conformes</t>
        </is>
      </c>
      <c r="B10" s="21">
        <f>COUNTIF('Inventaire mobilier'!O9:O18,"Non")</f>
        <v/>
      </c>
      <c r="C10" s="22" t="n"/>
      <c r="D10" s="22" t="n"/>
    </row>
    <row r="11" ht="20" customHeight="1">
      <c r="A11" s="23" t="inlineStr">
        <is>
          <t>% conformité</t>
        </is>
      </c>
      <c r="B11" s="26">
        <f>IFERROR(COUNTIF('Inventaire mobilier'!O9:O18,"Oui")/COUNTA('Inventaire mobilier'!A9:A18),0)</f>
        <v/>
      </c>
      <c r="C11" s="24" t="n"/>
      <c r="D11" s="24" t="n"/>
    </row>
    <row r="12" ht="20" customHeight="1">
      <c r="A12" s="20" t="inlineStr">
        <is>
          <t>Articles à remplacer</t>
        </is>
      </c>
      <c r="B12" s="21">
        <f>COUNTIF('Inventaire mobilier'!F9:F18,"À remplacer")</f>
        <v/>
      </c>
      <c r="C12" s="22" t="n"/>
      <c r="D12" s="22" t="n"/>
    </row>
    <row r="13" ht="20" customHeight="1">
      <c r="A13" s="23" t="inlineStr">
        <is>
          <t>Dépréciation totale</t>
        </is>
      </c>
      <c r="B13" s="25">
        <f>IFERROR(SUM('Inventaire mobilier'!I9:I18)-SUM('Inventaire mobilier'!L9:L18),0)</f>
        <v/>
      </c>
      <c r="C13" s="24" t="n"/>
      <c r="D13" s="24" t="n"/>
    </row>
    <row r="14"/>
    <row r="15" ht="14" customHeight="1"/>
    <row r="16">
      <c r="A16" s="18" t="inlineStr">
        <is>
          <t>RÉPARTITION PAR CATÉGORIE</t>
        </is>
      </c>
      <c r="B16" s="33" t="n"/>
      <c r="C16" s="33" t="n"/>
      <c r="D16" s="34" t="n"/>
    </row>
    <row r="17">
      <c r="A17" s="18" t="inlineStr">
        <is>
          <t>Catégorie</t>
        </is>
      </c>
      <c r="B17" s="18" t="inlineStr">
        <is>
          <t>Nb articles</t>
        </is>
      </c>
      <c r="C17" s="18" t="inlineStr">
        <is>
          <t>Valeur totale TTC</t>
        </is>
      </c>
      <c r="D17" s="18" t="inlineStr">
        <is>
          <t>Valeur nette est.</t>
        </is>
      </c>
    </row>
    <row r="18" ht="20" customHeight="1">
      <c r="A18" s="7" t="inlineStr">
        <is>
          <t>Salon</t>
        </is>
      </c>
      <c r="B18" s="27">
        <f>COUNTIF('Inventaire mobilier'!C9:C18,A18)</f>
        <v/>
      </c>
      <c r="C18" s="11">
        <f>SUMIF('Inventaire mobilier'!C9:C18,A18,'Inventaire mobilier'!I9:I18)</f>
        <v/>
      </c>
      <c r="D18" s="11">
        <f>SUMIF('Inventaire mobilier'!C9:C18,A18,'Inventaire mobilier'!L9:L18)</f>
        <v/>
      </c>
    </row>
    <row r="19" ht="20" customHeight="1">
      <c r="A19" s="15" t="inlineStr">
        <is>
          <t>Séjour</t>
        </is>
      </c>
      <c r="B19" s="28">
        <f>COUNTIF('Inventaire mobilier'!C9:C18,A19)</f>
        <v/>
      </c>
      <c r="C19" s="16">
        <f>SUMIF('Inventaire mobilier'!C9:C18,A19,'Inventaire mobilier'!I9:I18)</f>
        <v/>
      </c>
      <c r="D19" s="16">
        <f>SUMIF('Inventaire mobilier'!C9:C18,A19,'Inventaire mobilier'!L9:L18)</f>
        <v/>
      </c>
    </row>
    <row r="20" ht="20" customHeight="1">
      <c r="A20" s="7" t="inlineStr">
        <is>
          <t>Chambre</t>
        </is>
      </c>
      <c r="B20" s="27">
        <f>COUNTIF('Inventaire mobilier'!C9:C18,A20)</f>
        <v/>
      </c>
      <c r="C20" s="11">
        <f>SUMIF('Inventaire mobilier'!C9:C18,A20,'Inventaire mobilier'!I9:I18)</f>
        <v/>
      </c>
      <c r="D20" s="11">
        <f>SUMIF('Inventaire mobilier'!C9:C18,A20,'Inventaire mobilier'!L9:L18)</f>
        <v/>
      </c>
    </row>
    <row r="21" ht="20" customHeight="1">
      <c r="A21" s="15" t="inlineStr">
        <is>
          <t>Cuisine</t>
        </is>
      </c>
      <c r="B21" s="28">
        <f>COUNTIF('Inventaire mobilier'!C9:C18,A21)</f>
        <v/>
      </c>
      <c r="C21" s="16">
        <f>SUMIF('Inventaire mobilier'!C9:C18,A21,'Inventaire mobilier'!I9:I18)</f>
        <v/>
      </c>
      <c r="D21" s="16">
        <f>SUMIF('Inventaire mobilier'!C9:C18,A21,'Inventaire mobilier'!L9:L18)</f>
        <v/>
      </c>
    </row>
    <row r="22" ht="20" customHeight="1">
      <c r="A22" s="7" t="inlineStr">
        <is>
          <t>Buanderie</t>
        </is>
      </c>
      <c r="B22" s="27">
        <f>COUNTIF('Inventaire mobilier'!C9:C18,A22)</f>
        <v/>
      </c>
      <c r="C22" s="11">
        <f>SUMIF('Inventaire mobilier'!C9:C18,A22,'Inventaire mobilier'!I9:I18)</f>
        <v/>
      </c>
      <c r="D22" s="11">
        <f>SUMIF('Inventaire mobilier'!C9:C18,A22,'Inventaire mobilier'!L9:L18)</f>
        <v/>
      </c>
    </row>
    <row r="23" ht="20" customHeight="1">
      <c r="A23" s="15" t="inlineStr">
        <is>
          <t>Salle de bain</t>
        </is>
      </c>
      <c r="B23" s="28">
        <f>COUNTIF('Inventaire mobilier'!C9:C18,A23)</f>
        <v/>
      </c>
      <c r="C23" s="16">
        <f>SUMIF('Inventaire mobilier'!C9:C18,A23,'Inventaire mobilier'!I9:I18)</f>
        <v/>
      </c>
      <c r="D23" s="16">
        <f>SUMIF('Inventaire mobilier'!C9:C18,A23,'Inventaire mobilier'!L9:L18)</f>
        <v/>
      </c>
    </row>
    <row r="24" ht="20" customHeight="1">
      <c r="A24" s="7" t="inlineStr">
        <is>
          <t>Bureau</t>
        </is>
      </c>
      <c r="B24" s="27">
        <f>COUNTIF('Inventaire mobilier'!C9:C18,A24)</f>
        <v/>
      </c>
      <c r="C24" s="11">
        <f>SUMIF('Inventaire mobilier'!C9:C18,A24,'Inventaire mobilier'!I9:I18)</f>
        <v/>
      </c>
      <c r="D24" s="11">
        <f>SUMIF('Inventaire mobilier'!C9:C18,A24,'Inventaire mobilier'!L9:L18)</f>
        <v/>
      </c>
    </row>
    <row r="25" ht="20" customHeight="1">
      <c r="A25" s="15" t="inlineStr">
        <is>
          <t>Entrée</t>
        </is>
      </c>
      <c r="B25" s="28">
        <f>COUNTIF('Inventaire mobilier'!C9:C18,A25)</f>
        <v/>
      </c>
      <c r="C25" s="16">
        <f>SUMIF('Inventaire mobilier'!C9:C18,A25,'Inventaire mobilier'!I9:I18)</f>
        <v/>
      </c>
      <c r="D25" s="16">
        <f>SUMIF('Inventaire mobilier'!C9:C18,A25,'Inventaire mobilier'!L9:L18)</f>
        <v/>
      </c>
    </row>
    <row r="26" ht="20" customHeight="1">
      <c r="A26" s="29" t="inlineStr">
        <is>
          <t>Total</t>
        </is>
      </c>
      <c r="B26" s="29">
        <f>SUM(B18:B25)</f>
        <v/>
      </c>
      <c r="C26" s="30">
        <f>SUM(C18:C25)</f>
        <v/>
      </c>
      <c r="D26" s="30">
        <f>SUM(D18:D25)</f>
        <v/>
      </c>
    </row>
  </sheetData>
  <mergeCells count="3">
    <mergeCell ref="A1:H1"/>
    <mergeCell ref="A3:D3"/>
    <mergeCell ref="A16:D1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31" t="inlineStr">
        <is>
          <t>RÉFÉRENTIEL &amp; INSTRUCTIONS — LOCATION MEUBLÉE (LMNP)</t>
        </is>
      </c>
      <c r="B1" s="33" t="n"/>
      <c r="C1" s="33" t="n"/>
      <c r="D1" s="33" t="n"/>
      <c r="E1" s="33" t="n"/>
      <c r="F1" s="34" t="n"/>
    </row>
    <row r="2"/>
    <row r="3" ht="22" customHeight="1">
      <c r="A3" s="32" t="inlineStr">
        <is>
          <t>1. CADRE RÉGLEMENTAIRE</t>
        </is>
      </c>
      <c r="B3" s="33" t="n"/>
      <c r="C3" s="33" t="n"/>
      <c r="D3" s="33" t="n"/>
      <c r="E3" s="33" t="n"/>
      <c r="F3" s="34" t="n"/>
    </row>
    <row r="4" ht="18" customHeight="1">
      <c r="A4" s="20" t="inlineStr">
        <is>
          <t>Référence</t>
        </is>
      </c>
      <c r="B4" s="7" t="inlineStr">
        <is>
          <t>Décret n°2015-981 du 31 juillet 2015 — mobilier obligatoire en location meublée</t>
        </is>
      </c>
      <c r="C4" s="33" t="n"/>
      <c r="D4" s="33" t="n"/>
      <c r="E4" s="33" t="n"/>
      <c r="F4" s="34" t="n"/>
    </row>
    <row r="5" ht="18" customHeight="1">
      <c r="A5" s="23" t="inlineStr">
        <is>
          <t>Bail meublé</t>
        </is>
      </c>
      <c r="B5" s="15" t="inlineStr">
        <is>
          <t>Bail d'une durée de 1 an (ou 9 mois pour étudiant) — loi ALUR</t>
        </is>
      </c>
      <c r="C5" s="33" t="n"/>
      <c r="D5" s="33" t="n"/>
      <c r="E5" s="33" t="n"/>
      <c r="F5" s="34" t="n"/>
    </row>
    <row r="6" ht="18" customHeight="1">
      <c r="A6" s="20" t="inlineStr">
        <is>
          <t>Inventaire</t>
        </is>
      </c>
      <c r="B6" s="7" t="inlineStr">
        <is>
          <t>Joint au contrat de bail. Daté et signé par le bailleur et le locataire à l'entrée et à la sortie.</t>
        </is>
      </c>
      <c r="C6" s="33" t="n"/>
      <c r="D6" s="33" t="n"/>
      <c r="E6" s="33" t="n"/>
      <c r="F6" s="34" t="n"/>
    </row>
    <row r="7" ht="18" customHeight="1">
      <c r="A7" s="23" t="inlineStr">
        <is>
          <t>Dépôt de garantie</t>
        </is>
      </c>
      <c r="B7" s="15" t="inlineStr">
        <is>
          <t>Maximum 2 mois de loyer hors charges pour un logement meublé.</t>
        </is>
      </c>
      <c r="C7" s="33" t="n"/>
      <c r="D7" s="33" t="n"/>
      <c r="E7" s="33" t="n"/>
      <c r="F7" s="34" t="n"/>
    </row>
    <row r="8" ht="18" customHeight="1">
      <c r="A8" s="20" t="inlineStr">
        <is>
          <t>LMNP</t>
        </is>
      </c>
      <c r="B8" s="7" t="inlineStr">
        <is>
          <t>Statut Loueur Meublé Non Professionnel — recettes &lt; 23 000 € ou &lt; 50 % des revenus globaux.</t>
        </is>
      </c>
      <c r="C8" s="33" t="n"/>
      <c r="D8" s="33" t="n"/>
      <c r="E8" s="33" t="n"/>
      <c r="F8" s="34" t="n"/>
    </row>
    <row r="9"/>
    <row r="10" ht="22" customHeight="1">
      <c r="A10" s="32" t="inlineStr">
        <is>
          <t>2. ÉQUIPEMENTS OBLIGATOIRES (décret 2015-981)</t>
        </is>
      </c>
      <c r="B10" s="33" t="n"/>
      <c r="C10" s="33" t="n"/>
      <c r="D10" s="33" t="n"/>
      <c r="E10" s="33" t="n"/>
      <c r="F10" s="34" t="n"/>
    </row>
    <row r="11" ht="18" customHeight="1">
      <c r="A11" s="20" t="inlineStr">
        <is>
          <t>Literie</t>
        </is>
      </c>
      <c r="B11" s="7" t="inlineStr">
        <is>
          <t>Lit avec couette ou couverture</t>
        </is>
      </c>
      <c r="C11" s="33" t="n"/>
      <c r="D11" s="33" t="n"/>
      <c r="E11" s="33" t="n"/>
      <c r="F11" s="34" t="n"/>
    </row>
    <row r="12" ht="18" customHeight="1">
      <c r="A12" s="23" t="inlineStr">
        <is>
          <t>Occultation</t>
        </is>
      </c>
      <c r="B12" s="15" t="inlineStr">
        <is>
          <t>Volets ou rideaux dans les chambres</t>
        </is>
      </c>
      <c r="C12" s="33" t="n"/>
      <c r="D12" s="33" t="n"/>
      <c r="E12" s="33" t="n"/>
      <c r="F12" s="34" t="n"/>
    </row>
    <row r="13" ht="18" customHeight="1">
      <c r="A13" s="20" t="inlineStr">
        <is>
          <t>Cuisine — cuisson</t>
        </is>
      </c>
      <c r="B13" s="7" t="inlineStr">
        <is>
          <t>Plaques de cuisson</t>
        </is>
      </c>
      <c r="C13" s="33" t="n"/>
      <c r="D13" s="33" t="n"/>
      <c r="E13" s="33" t="n"/>
      <c r="F13" s="34" t="n"/>
    </row>
    <row r="14" ht="18" customHeight="1">
      <c r="A14" s="23" t="inlineStr">
        <is>
          <t>Cuisine — four</t>
        </is>
      </c>
      <c r="B14" s="15" t="inlineStr">
        <is>
          <t>Four ou four micro-ondes</t>
        </is>
      </c>
      <c r="C14" s="33" t="n"/>
      <c r="D14" s="33" t="n"/>
      <c r="E14" s="33" t="n"/>
      <c r="F14" s="34" t="n"/>
    </row>
    <row r="15" ht="18" customHeight="1">
      <c r="A15" s="20" t="inlineStr">
        <is>
          <t>Cuisine — réfrig.</t>
        </is>
      </c>
      <c r="B15" s="7" t="inlineStr">
        <is>
          <t>Réfrigérateur et congélateur (ou compartiment &lt; -6°C)</t>
        </is>
      </c>
      <c r="C15" s="33" t="n"/>
      <c r="D15" s="33" t="n"/>
      <c r="E15" s="33" t="n"/>
      <c r="F15" s="34" t="n"/>
    </row>
    <row r="16" ht="18" customHeight="1">
      <c r="A16" s="23" t="inlineStr">
        <is>
          <t>Cuisine — vaisselle</t>
        </is>
      </c>
      <c r="B16" s="15" t="inlineStr">
        <is>
          <t>Vaisselle en nombre suffisant</t>
        </is>
      </c>
      <c r="C16" s="33" t="n"/>
      <c r="D16" s="33" t="n"/>
      <c r="E16" s="33" t="n"/>
      <c r="F16" s="34" t="n"/>
    </row>
    <row r="17" ht="18" customHeight="1">
      <c r="A17" s="20" t="inlineStr">
        <is>
          <t>Cuisine — préparation</t>
        </is>
      </c>
      <c r="B17" s="7" t="inlineStr">
        <is>
          <t>Ustensiles de cuisine</t>
        </is>
      </c>
      <c r="C17" s="33" t="n"/>
      <c r="D17" s="33" t="n"/>
      <c r="E17" s="33" t="n"/>
      <c r="F17" s="34" t="n"/>
    </row>
    <row r="18" ht="18" customHeight="1">
      <c r="A18" s="23" t="inlineStr">
        <is>
          <t>Table &amp; sièges</t>
        </is>
      </c>
      <c r="B18" s="15" t="inlineStr">
        <is>
          <t>Table et chaises en nombre suffisant</t>
        </is>
      </c>
      <c r="C18" s="33" t="n"/>
      <c r="D18" s="33" t="n"/>
      <c r="E18" s="33" t="n"/>
      <c r="F18" s="34" t="n"/>
    </row>
    <row r="19" ht="18" customHeight="1">
      <c r="A19" s="20" t="inlineStr">
        <is>
          <t>Rangements</t>
        </is>
      </c>
      <c r="B19" s="7" t="inlineStr">
        <is>
          <t>Étagères de rangement</t>
        </is>
      </c>
      <c r="C19" s="33" t="n"/>
      <c r="D19" s="33" t="n"/>
      <c r="E19" s="33" t="n"/>
      <c r="F19" s="34" t="n"/>
    </row>
    <row r="20" ht="18" customHeight="1">
      <c r="A20" s="23" t="inlineStr">
        <is>
          <t>Éclairage</t>
        </is>
      </c>
      <c r="B20" s="15" t="inlineStr">
        <is>
          <t>Luminaires</t>
        </is>
      </c>
      <c r="C20" s="33" t="n"/>
      <c r="D20" s="33" t="n"/>
      <c r="E20" s="33" t="n"/>
      <c r="F20" s="34" t="n"/>
    </row>
    <row r="21" ht="18" customHeight="1">
      <c r="A21" s="20" t="inlineStr">
        <is>
          <t>Ménage</t>
        </is>
      </c>
      <c r="B21" s="7" t="inlineStr">
        <is>
          <t>Matériel d'entretien ménager (balai, aspirateur…)</t>
        </is>
      </c>
      <c r="C21" s="33" t="n"/>
      <c r="D21" s="33" t="n"/>
      <c r="E21" s="33" t="n"/>
      <c r="F21" s="34" t="n"/>
    </row>
    <row r="22"/>
    <row r="23" ht="22" customHeight="1">
      <c r="A23" s="32" t="inlineStr">
        <is>
          <t>3. SIGNIFICATION DES ÉTATS</t>
        </is>
      </c>
      <c r="B23" s="33" t="n"/>
      <c r="C23" s="33" t="n"/>
      <c r="D23" s="33" t="n"/>
      <c r="E23" s="33" t="n"/>
      <c r="F23" s="34" t="n"/>
    </row>
    <row r="24" ht="18" customHeight="1">
      <c r="A24" s="20" t="inlineStr">
        <is>
          <t>Neuf</t>
        </is>
      </c>
      <c r="B24" s="7" t="inlineStr">
        <is>
          <t>Article acheté récemment, aucune trace d'usure.</t>
        </is>
      </c>
      <c r="C24" s="33" t="n"/>
      <c r="D24" s="33" t="n"/>
      <c r="E24" s="33" t="n"/>
      <c r="F24" s="34" t="n"/>
    </row>
    <row r="25" ht="18" customHeight="1">
      <c r="A25" s="23" t="inlineStr">
        <is>
          <t>Bon</t>
        </is>
      </c>
      <c r="B25" s="15" t="inlineStr">
        <is>
          <t>Légères traces d'utilisation, fonctionnel et propre.</t>
        </is>
      </c>
      <c r="C25" s="33" t="n"/>
      <c r="D25" s="33" t="n"/>
      <c r="E25" s="33" t="n"/>
      <c r="F25" s="34" t="n"/>
    </row>
    <row r="26" ht="18" customHeight="1">
      <c r="A26" s="20" t="inlineStr">
        <is>
          <t>Moyen</t>
        </is>
      </c>
      <c r="B26" s="7" t="inlineStr">
        <is>
          <t>Usure visible mais reste utilisable et fonctionnel.</t>
        </is>
      </c>
      <c r="C26" s="33" t="n"/>
      <c r="D26" s="33" t="n"/>
      <c r="E26" s="33" t="n"/>
      <c r="F26" s="34" t="n"/>
    </row>
    <row r="27" ht="18" customHeight="1">
      <c r="A27" s="23" t="inlineStr">
        <is>
          <t>À remplacer</t>
        </is>
      </c>
      <c r="B27" s="15" t="inlineStr">
        <is>
          <t>Usure importante, défaut fonctionnel ou esthétique significatif.</t>
        </is>
      </c>
      <c r="C27" s="33" t="n"/>
      <c r="D27" s="33" t="n"/>
      <c r="E27" s="33" t="n"/>
      <c r="F27" s="34" t="n"/>
    </row>
    <row r="28"/>
    <row r="29" ht="22" customHeight="1">
      <c r="A29" s="32" t="inlineStr">
        <is>
          <t>4. CATÉGORIES UTILISÉES DANS LE CLASSEUR</t>
        </is>
      </c>
      <c r="B29" s="33" t="n"/>
      <c r="C29" s="33" t="n"/>
      <c r="D29" s="33" t="n"/>
      <c r="E29" s="33" t="n"/>
      <c r="F29" s="34" t="n"/>
    </row>
    <row r="30" ht="20" customHeight="1">
      <c r="A30" s="5" t="inlineStr">
        <is>
          <t>Salon  |  Séjour  |  Chambre  |  Cuisine  |  Buanderie  |  Salle de bain  |  Bureau  |  Entrée</t>
        </is>
      </c>
      <c r="B30" s="33" t="n"/>
      <c r="C30" s="33" t="n"/>
      <c r="D30" s="33" t="n"/>
      <c r="E30" s="33" t="n"/>
      <c r="F30" s="34" t="n"/>
    </row>
    <row r="31"/>
    <row r="32" ht="22" customHeight="1">
      <c r="A32" s="32" t="inlineStr">
        <is>
          <t>5. CONSIGNES DE SAISIE</t>
        </is>
      </c>
      <c r="B32" s="33" t="n"/>
      <c r="C32" s="33" t="n"/>
      <c r="D32" s="33" t="n"/>
      <c r="E32" s="33" t="n"/>
      <c r="F32" s="34" t="n"/>
    </row>
    <row r="33" ht="18" customHeight="1">
      <c r="A33" s="20" t="inlineStr">
        <is>
          <t>Réf. article</t>
        </is>
      </c>
      <c r="B33" s="7" t="inlineStr">
        <is>
          <t>Format recommandé : MOB-001, MOB-002…</t>
        </is>
      </c>
      <c r="C33" s="33" t="n"/>
      <c r="D33" s="33" t="n"/>
      <c r="E33" s="33" t="n"/>
      <c r="F33" s="34" t="n"/>
    </row>
    <row r="34" ht="18" customHeight="1">
      <c r="A34" s="23" t="inlineStr">
        <is>
          <t>Date d'achat</t>
        </is>
      </c>
      <c r="B34" s="15" t="inlineStr">
        <is>
          <t>Format JJ/MM/AAAA — important pour le calcul de la valeur nette.</t>
        </is>
      </c>
      <c r="C34" s="33" t="n"/>
      <c r="D34" s="33" t="n"/>
      <c r="E34" s="33" t="n"/>
      <c r="F34" s="34" t="n"/>
    </row>
    <row r="35" ht="18" customHeight="1">
      <c r="A35" s="20" t="inlineStr">
        <is>
          <t>Quantité</t>
        </is>
      </c>
      <c r="B35" s="7" t="inlineStr">
        <is>
          <t>Saisir la quantité exacte (ex : 4 pour 4 chaises).</t>
        </is>
      </c>
      <c r="C35" s="33" t="n"/>
      <c r="D35" s="33" t="n"/>
      <c r="E35" s="33" t="n"/>
      <c r="F35" s="34" t="n"/>
    </row>
    <row r="36" ht="18" customHeight="1">
      <c r="A36" s="23" t="inlineStr">
        <is>
          <t>Prix unitaire TTC</t>
        </is>
      </c>
      <c r="B36" s="15" t="inlineStr">
        <is>
          <t>Prix par unité en euros TTC (ex : 65 pour une chaise à 65 €).</t>
        </is>
      </c>
      <c r="C36" s="33" t="n"/>
      <c r="D36" s="33" t="n"/>
      <c r="E36" s="33" t="n"/>
      <c r="F36" s="34" t="n"/>
    </row>
    <row r="37" ht="18" customHeight="1">
      <c r="A37" s="20" t="inlineStr">
        <is>
          <t>Durée de vie</t>
        </is>
      </c>
      <c r="B37" s="7" t="inlineStr">
        <is>
          <t>Estimer la durée de vie utile (3 à 12 ans selon le type de bien).</t>
        </is>
      </c>
      <c r="C37" s="33" t="n"/>
      <c r="D37" s="33" t="n"/>
      <c r="E37" s="33" t="n"/>
      <c r="F37" s="34" t="n"/>
    </row>
    <row r="38" ht="18" customHeight="1">
      <c r="A38" s="23" t="inlineStr">
        <is>
          <t>Taux d'usure</t>
        </is>
      </c>
      <c r="B38" s="15" t="inlineStr">
        <is>
          <t>Calculé automatiquement : 100 / durée de vie.</t>
        </is>
      </c>
      <c r="C38" s="33" t="n"/>
      <c r="D38" s="33" t="n"/>
      <c r="E38" s="33" t="n"/>
      <c r="F38" s="34" t="n"/>
    </row>
    <row r="39" ht="18" customHeight="1">
      <c r="A39" s="20" t="inlineStr">
        <is>
          <t>Valeur nette</t>
        </is>
      </c>
      <c r="B39" s="7" t="inlineStr">
        <is>
          <t>Calculée automatiquement selon l'ancienneté depuis la date d'achat.</t>
        </is>
      </c>
      <c r="C39" s="33" t="n"/>
      <c r="D39" s="33" t="n"/>
      <c r="E39" s="33" t="n"/>
      <c r="F39" s="34" t="n"/>
    </row>
    <row r="40" ht="18" customHeight="1">
      <c r="A40" s="23" t="inlineStr">
        <is>
          <t>Conforme décret</t>
        </is>
      </c>
      <c r="B40" s="15" t="inlineStr">
        <is>
          <t>Calculé automatiquement — vérifier la catégorie et la quantité.</t>
        </is>
      </c>
      <c r="C40" s="33" t="n"/>
      <c r="D40" s="33" t="n"/>
      <c r="E40" s="33" t="n"/>
      <c r="F40" s="34" t="n"/>
    </row>
    <row r="41"/>
    <row r="42" ht="22" customHeight="1">
      <c r="A42" s="32" t="inlineStr">
        <is>
          <t>6. RAPPEL PRATIQUE</t>
        </is>
      </c>
      <c r="B42" s="33" t="n"/>
      <c r="C42" s="33" t="n"/>
      <c r="D42" s="33" t="n"/>
      <c r="E42" s="33" t="n"/>
      <c r="F42" s="34" t="n"/>
    </row>
    <row r="43" ht="18" customHeight="1">
      <c r="A43" s="20" t="inlineStr">
        <is>
          <t>Signature</t>
        </is>
      </c>
      <c r="B43" s="7" t="inlineStr">
        <is>
          <t>L'inventaire doit être daté et signé par les deux parties (bailleur + locataire).</t>
        </is>
      </c>
      <c r="C43" s="33" t="n"/>
      <c r="D43" s="33" t="n"/>
      <c r="E43" s="33" t="n"/>
      <c r="F43" s="34" t="n"/>
    </row>
    <row r="44" ht="18" customHeight="1">
      <c r="A44" s="23" t="inlineStr">
        <is>
          <t>Double exemplaire</t>
        </is>
      </c>
      <c r="B44" s="15" t="inlineStr">
        <is>
          <t>Conserver un exemplaire signé pour chaque partie.</t>
        </is>
      </c>
      <c r="C44" s="33" t="n"/>
      <c r="D44" s="33" t="n"/>
      <c r="E44" s="33" t="n"/>
      <c r="F44" s="34" t="n"/>
    </row>
    <row r="45" ht="18" customHeight="1">
      <c r="A45" s="20" t="inlineStr">
        <is>
          <t>Photos</t>
        </is>
      </c>
      <c r="B45" s="7" t="inlineStr">
        <is>
          <t>Joindre des photos horodatées à l'inventaire pour renforcer les preuves.</t>
        </is>
      </c>
      <c r="C45" s="33" t="n"/>
      <c r="D45" s="33" t="n"/>
      <c r="E45" s="33" t="n"/>
      <c r="F45" s="34" t="n"/>
    </row>
    <row r="46" ht="18" customHeight="1">
      <c r="A46" s="23" t="inlineStr">
        <is>
          <t>Sortie</t>
        </is>
      </c>
      <c r="B46" s="15" t="inlineStr">
        <is>
          <t>Comparer l'inventaire d'entrée avec l'état des lieux de sortie pour évaluer la vétusté.</t>
        </is>
      </c>
      <c r="C46" s="33" t="n"/>
      <c r="D46" s="33" t="n"/>
      <c r="E46" s="33" t="n"/>
      <c r="F46" s="34" t="n"/>
    </row>
    <row r="47" ht="18" customHeight="1">
      <c r="A47" s="20" t="inlineStr">
        <is>
          <t>Grille de vétusté</t>
        </is>
      </c>
      <c r="B47" s="7" t="inlineStr">
        <is>
          <t>Utiliser une grille conventionnelle (ex : FNAIM) pour les litiges.</t>
        </is>
      </c>
      <c r="C47" s="33" t="n"/>
      <c r="D47" s="33" t="n"/>
      <c r="E47" s="33" t="n"/>
      <c r="F47" s="34" t="n"/>
    </row>
  </sheetData>
  <mergeCells count="41">
    <mergeCell ref="A1:F1"/>
    <mergeCell ref="A3:F3"/>
    <mergeCell ref="B4:F4"/>
    <mergeCell ref="B5:F5"/>
    <mergeCell ref="B6:F6"/>
    <mergeCell ref="B7:F7"/>
    <mergeCell ref="B8:F8"/>
    <mergeCell ref="A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A23:F23"/>
    <mergeCell ref="B24:F24"/>
    <mergeCell ref="B25:F25"/>
    <mergeCell ref="B26:F26"/>
    <mergeCell ref="B27:F27"/>
    <mergeCell ref="A29:F29"/>
    <mergeCell ref="A30:F30"/>
    <mergeCell ref="A32:F32"/>
    <mergeCell ref="B33:F33"/>
    <mergeCell ref="B34:F34"/>
    <mergeCell ref="B35:F35"/>
    <mergeCell ref="B36:F36"/>
    <mergeCell ref="B37:F37"/>
    <mergeCell ref="B38:F38"/>
    <mergeCell ref="B39:F39"/>
    <mergeCell ref="B40:F40"/>
    <mergeCell ref="A42:F42"/>
    <mergeCell ref="B43:F43"/>
    <mergeCell ref="B44:F44"/>
    <mergeCell ref="B45:F45"/>
    <mergeCell ref="B46:F46"/>
    <mergeCell ref="B47:F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2026-06-19T14:46:33Z</dcterms:created>
  <dcterms:modified xmlns:dcterms="http://purl.org/dc/terms/" xmlns:xsi="http://www.w3.org/2001/XMLSchema-instance" xsi:type="dcterms:W3CDTF">2026-06-19T14:46:33Z</dcterms:modified>
</cp:coreProperties>
</file>