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nthèse IFI" sheetId="1" state="visible" r:id="rId1"/>
    <sheet xmlns:r="http://schemas.openxmlformats.org/officeDocument/2006/relationships" name="Patrimoine immobilier" sheetId="2" state="visible" r:id="rId2"/>
    <sheet xmlns:r="http://schemas.openxmlformats.org/officeDocument/2006/relationships" name="Dettes déductibles" sheetId="3" state="visible" r:id="rId3"/>
    <sheet xmlns:r="http://schemas.openxmlformats.org/officeDocument/2006/relationships" name="Instructions" sheetId="4" state="visible" r:id="rId4"/>
  </sheets>
  <definedNames>
    <definedName name="_xlnm._FilterDatabase" localSheetId="1" hidden="1">'Patrimoine immobilier'!$A$1:$N$101</definedName>
    <definedName name="_xlnm._FilterDatabase" localSheetId="2" hidden="1">'Dettes déductibles'!$A$1:$J$101</definedName>
  </definedNames>
  <calcPr calcId="124519" fullCalcOnLoad="1"/>
</workbook>
</file>

<file path=xl/styles.xml><?xml version="1.0" encoding="utf-8"?>
<styleSheet xmlns="http://schemas.openxmlformats.org/spreadsheetml/2006/main">
  <numFmts count="3">
    <numFmt numFmtId="164" formatCode="# ##0,00 €"/>
    <numFmt numFmtId="165" formatCode="0,00%"/>
    <numFmt numFmtId="166" formatCode="DD/MM/YYYY"/>
  </numFmts>
  <fonts count="5">
    <font>
      <name val="Calibri"/>
      <family val="2"/>
      <color theme="1"/>
      <sz val="11"/>
      <scheme val="minor"/>
    </font>
    <font>
      <name val="Calibri"/>
      <b val="1"/>
      <color rgb="00FFFFFF"/>
      <sz val="14"/>
    </font>
    <font>
      <name val="Calibri"/>
      <b val="1"/>
      <color rgb="00FFFFFF"/>
      <sz val="11"/>
    </font>
    <font>
      <name val="Calibri"/>
      <b val="1"/>
      <color rgb="001E293B"/>
      <sz val="10"/>
    </font>
    <font>
      <name val="Calibri"/>
      <color rgb="001E293B"/>
      <sz val="10"/>
    </font>
  </fonts>
  <fills count="8">
    <fill>
      <patternFill/>
    </fill>
    <fill>
      <patternFill patternType="gray125"/>
    </fill>
    <fill>
      <patternFill patternType="solid">
        <fgColor rgb="001E293B"/>
      </patternFill>
    </fill>
    <fill>
      <patternFill patternType="solid">
        <fgColor rgb="000E7490"/>
      </patternFill>
    </fill>
    <fill>
      <patternFill patternType="solid">
        <fgColor rgb="00F8FAFC"/>
      </patternFill>
    </fill>
    <fill>
      <patternFill patternType="solid">
        <fgColor rgb="00FFFBEB"/>
      </patternFill>
    </fill>
    <fill>
      <patternFill patternType="solid">
        <fgColor rgb="00FFFFFF"/>
      </patternFill>
    </fill>
    <fill>
      <patternFill patternType="solid">
        <fgColor rgb="00E0F2FE"/>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55">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left" vertical="center" wrapText="1"/>
    </xf>
    <xf numFmtId="0" fontId="3" fillId="4" borderId="1" applyAlignment="1" pivotButton="0" quotePrefix="0" xfId="0">
      <alignment horizontal="left" vertical="center" wrapText="1"/>
    </xf>
    <xf numFmtId="0" fontId="4" fillId="5" borderId="1" applyAlignment="1" pivotButton="0" quotePrefix="0" xfId="0">
      <alignment horizontal="left" vertical="center" wrapText="1"/>
    </xf>
    <xf numFmtId="0" fontId="3" fillId="6" borderId="1" applyAlignment="1" pivotButton="0" quotePrefix="0" xfId="0">
      <alignment horizontal="left" vertical="center" wrapText="1"/>
    </xf>
    <xf numFmtId="164" fontId="4" fillId="5" borderId="1" applyAlignment="1" pivotButton="0" quotePrefix="0" xfId="0">
      <alignment horizontal="left" vertical="center" wrapText="1"/>
    </xf>
    <xf numFmtId="165" fontId="4" fillId="5" borderId="1" applyAlignment="1" pivotButton="0" quotePrefix="0" xfId="0">
      <alignment horizontal="left" vertical="center" wrapText="1"/>
    </xf>
    <xf numFmtId="166" fontId="4" fillId="5" borderId="1" applyAlignment="1" pivotButton="0" quotePrefix="0" xfId="0">
      <alignment horizontal="left" vertical="center" wrapText="1"/>
    </xf>
    <xf numFmtId="0" fontId="4" fillId="7" borderId="1" applyAlignment="1" pivotButton="0" quotePrefix="0" xfId="0">
      <alignment horizontal="left" vertical="center" wrapText="1"/>
    </xf>
    <xf numFmtId="0" fontId="2" fillId="3" borderId="1" applyAlignment="1" pivotButton="0" quotePrefix="0" xfId="0">
      <alignment horizontal="center" vertical="center" wrapText="1"/>
    </xf>
    <xf numFmtId="164" fontId="3" fillId="4" borderId="1" applyAlignment="1" pivotButton="0" quotePrefix="0" xfId="0">
      <alignment horizontal="right" vertical="center"/>
    </xf>
    <xf numFmtId="0" fontId="2" fillId="2" borderId="1" applyAlignment="1" pivotButton="0" quotePrefix="0" xfId="0">
      <alignment horizontal="center" vertical="center" wrapText="1"/>
    </xf>
    <xf numFmtId="164" fontId="3" fillId="6" borderId="1" applyAlignment="1" pivotButton="0" quotePrefix="0" xfId="0">
      <alignment horizontal="right" vertical="center"/>
    </xf>
    <xf numFmtId="164" fontId="4" fillId="4" borderId="1" applyAlignment="1" pivotButton="0" quotePrefix="0" xfId="0">
      <alignment horizontal="center" vertical="center" wrapText="1"/>
    </xf>
    <xf numFmtId="165" fontId="4" fillId="4" borderId="1" applyAlignment="1" pivotButton="0" quotePrefix="0" xfId="0">
      <alignment horizontal="center" vertical="center" wrapText="1"/>
    </xf>
    <xf numFmtId="164" fontId="4" fillId="6" borderId="1" applyAlignment="1" pivotButton="0" quotePrefix="0" xfId="0">
      <alignment horizontal="center" vertical="center" wrapText="1"/>
    </xf>
    <xf numFmtId="165" fontId="4" fillId="6" borderId="1" applyAlignment="1" pivotButton="0" quotePrefix="0" xfId="0">
      <alignment horizontal="center" vertical="center" wrapText="1"/>
    </xf>
    <xf numFmtId="0" fontId="4" fillId="6" borderId="1" applyAlignment="1" pivotButton="0" quotePrefix="0" xfId="0">
      <alignment horizontal="center" vertical="center" wrapText="1"/>
    </xf>
    <xf numFmtId="0" fontId="3" fillId="6" borderId="1" applyAlignment="1" pivotButton="0" quotePrefix="0" xfId="0">
      <alignment horizontal="right" vertical="center"/>
    </xf>
    <xf numFmtId="165" fontId="3" fillId="4" borderId="1" applyAlignment="1" pivotButton="0" quotePrefix="0" xfId="0">
      <alignment horizontal="right" vertical="center"/>
    </xf>
    <xf numFmtId="0" fontId="4" fillId="4" borderId="1" applyAlignment="1" pivotButton="0" quotePrefix="0" xfId="0">
      <alignment horizontal="left" vertical="center" wrapText="1"/>
    </xf>
    <xf numFmtId="164" fontId="4" fillId="4" borderId="1" applyAlignment="1" pivotButton="0" quotePrefix="0" xfId="0">
      <alignment horizontal="right" vertical="center"/>
    </xf>
    <xf numFmtId="0" fontId="4" fillId="6" borderId="1" applyAlignment="1" pivotButton="0" quotePrefix="0" xfId="0">
      <alignment horizontal="left" vertical="center" wrapText="1"/>
    </xf>
    <xf numFmtId="164" fontId="4" fillId="6" borderId="1" applyAlignment="1" pivotButton="0" quotePrefix="0" xfId="0">
      <alignment horizontal="right" vertical="center"/>
    </xf>
    <xf numFmtId="165" fontId="4" fillId="5" borderId="1" applyAlignment="1" pivotButton="0" quotePrefix="0" xfId="0">
      <alignment horizontal="center" vertical="center" wrapText="1"/>
    </xf>
    <xf numFmtId="164" fontId="4" fillId="5" borderId="1" applyAlignment="1" pivotButton="0" quotePrefix="0" xfId="0">
      <alignment horizontal="right" vertical="center"/>
    </xf>
    <xf numFmtId="166" fontId="4" fillId="5" borderId="1" applyAlignment="1" pivotButton="0" quotePrefix="0" xfId="0">
      <alignment horizontal="center" vertical="center" wrapText="1"/>
    </xf>
    <xf numFmtId="0" fontId="4" fillId="5" borderId="1" applyAlignment="1" pivotButton="0" quotePrefix="0" xfId="0">
      <alignment horizontal="center" vertical="center" wrapText="1"/>
    </xf>
    <xf numFmtId="0" fontId="2" fillId="3" borderId="1" pivotButton="0" quotePrefix="0" xfId="0"/>
    <xf numFmtId="0" fontId="0" fillId="3" borderId="1" pivotButton="0" quotePrefix="0" xfId="0"/>
    <xf numFmtId="164" fontId="2" fillId="3" borderId="1" applyAlignment="1" pivotButton="0" quotePrefix="0" xfId="0">
      <alignment horizontal="right" vertical="center"/>
    </xf>
    <xf numFmtId="0" fontId="4" fillId="7" borderId="1" applyAlignment="1" pivotButton="0" quotePrefix="0" xfId="0">
      <alignment horizontal="left" vertical="top" wrapText="1"/>
    </xf>
    <xf numFmtId="0" fontId="3" fillId="4" borderId="1" applyAlignment="1" pivotButton="0" quotePrefix="0" xfId="0">
      <alignment horizontal="left" vertical="top" wrapText="1"/>
    </xf>
    <xf numFmtId="0" fontId="4" fillId="4" borderId="1" applyAlignment="1" pivotButton="0" quotePrefix="0" xfId="0">
      <alignment horizontal="left" vertical="top" wrapText="1"/>
    </xf>
    <xf numFmtId="0" fontId="3" fillId="6" borderId="1" applyAlignment="1" pivotButton="0" quotePrefix="0" xfId="0">
      <alignment horizontal="left" vertical="top" wrapText="1"/>
    </xf>
    <xf numFmtId="0" fontId="4" fillId="6" borderId="1" applyAlignment="1" pivotButton="0" quotePrefix="0" xfId="0">
      <alignment horizontal="left" vertical="top" wrapText="1"/>
    </xf>
    <xf numFmtId="0" fontId="0" fillId="0" borderId="4" pivotButton="0" quotePrefix="0" xfId="0"/>
    <xf numFmtId="0" fontId="0" fillId="0" borderId="5" pivotButton="0" quotePrefix="0" xfId="0"/>
    <xf numFmtId="164" fontId="4" fillId="5" borderId="1" applyAlignment="1" pivotButton="0" quotePrefix="0" xfId="0">
      <alignment horizontal="left" vertical="center" wrapText="1"/>
    </xf>
    <xf numFmtId="165" fontId="4" fillId="5" borderId="1" applyAlignment="1" pivotButton="0" quotePrefix="0" xfId="0">
      <alignment horizontal="left" vertical="center" wrapText="1"/>
    </xf>
    <xf numFmtId="166" fontId="4" fillId="5" borderId="1" applyAlignment="1" pivotButton="0" quotePrefix="0" xfId="0">
      <alignment horizontal="left" vertical="center" wrapText="1"/>
    </xf>
    <xf numFmtId="164" fontId="3" fillId="4" borderId="1" applyAlignment="1" pivotButton="0" quotePrefix="0" xfId="0">
      <alignment horizontal="right" vertical="center"/>
    </xf>
    <xf numFmtId="164" fontId="3" fillId="6" borderId="1" applyAlignment="1" pivotButton="0" quotePrefix="0" xfId="0">
      <alignment horizontal="right" vertical="center"/>
    </xf>
    <xf numFmtId="164" fontId="4" fillId="4" borderId="1" applyAlignment="1" pivotButton="0" quotePrefix="0" xfId="0">
      <alignment horizontal="center" vertical="center" wrapText="1"/>
    </xf>
    <xf numFmtId="165" fontId="4" fillId="4" borderId="1" applyAlignment="1" pivotButton="0" quotePrefix="0" xfId="0">
      <alignment horizontal="center" vertical="center" wrapText="1"/>
    </xf>
    <xf numFmtId="164" fontId="4" fillId="6" borderId="1" applyAlignment="1" pivotButton="0" quotePrefix="0" xfId="0">
      <alignment horizontal="center" vertical="center" wrapText="1"/>
    </xf>
    <xf numFmtId="165" fontId="4" fillId="6" borderId="1" applyAlignment="1" pivotButton="0" quotePrefix="0" xfId="0">
      <alignment horizontal="center" vertical="center" wrapText="1"/>
    </xf>
    <xf numFmtId="165" fontId="3" fillId="4" borderId="1" applyAlignment="1" pivotButton="0" quotePrefix="0" xfId="0">
      <alignment horizontal="right" vertical="center"/>
    </xf>
    <xf numFmtId="164" fontId="4" fillId="4" borderId="1" applyAlignment="1" pivotButton="0" quotePrefix="0" xfId="0">
      <alignment horizontal="right" vertical="center"/>
    </xf>
    <xf numFmtId="164" fontId="4" fillId="6" borderId="1" applyAlignment="1" pivotButton="0" quotePrefix="0" xfId="0">
      <alignment horizontal="right" vertical="center"/>
    </xf>
    <xf numFmtId="165" fontId="4" fillId="5" borderId="1" applyAlignment="1" pivotButton="0" quotePrefix="0" xfId="0">
      <alignment horizontal="center" vertical="center" wrapText="1"/>
    </xf>
    <xf numFmtId="164" fontId="4" fillId="5" borderId="1" applyAlignment="1" pivotButton="0" quotePrefix="0" xfId="0">
      <alignment horizontal="right" vertical="center"/>
    </xf>
    <xf numFmtId="166" fontId="4" fillId="5" borderId="1" applyAlignment="1" pivotButton="0" quotePrefix="0" xfId="0">
      <alignment horizontal="center" vertical="center" wrapText="1"/>
    </xf>
    <xf numFmtId="164" fontId="2" fillId="3" borderId="1" applyAlignment="1" pivotButton="0" quotePrefix="0" xfId="0">
      <alignment horizontal="right" vertical="center"/>
    </xf>
  </cellXfs>
  <cellStyles count="1">
    <cellStyle name="Normal" xfId="0" builtinId="0" hidden="0"/>
  </cellStyles>
  <dxfs count="2">
    <dxf>
      <font>
        <name val="Calibri"/>
        <b val="1"/>
        <color rgb="00FFFFFF"/>
        <sz val="10"/>
      </font>
      <fill>
        <patternFill patternType="solid">
          <fgColor rgb="00DC2626"/>
        </patternFill>
      </fill>
    </dxf>
    <dxf>
      <font>
        <name val="Calibri"/>
        <b val="1"/>
        <color rgb="00FFFFFF"/>
        <sz val="10"/>
      </font>
      <fill>
        <patternFill patternType="solid">
          <fgColor rgb="0016A34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Répartition de la valeur brute par catégorie</a:t>
            </a:r>
          </a:p>
        </rich>
      </tx>
    </title>
    <plotArea>
      <doughnutChart>
        <varyColors val="1"/>
        <ser>
          <idx val="0"/>
          <order val="0"/>
          <tx>
            <strRef>
              <f>'Synthèse IFI'!G21</f>
            </strRef>
          </tx>
          <spPr>
            <a:solidFill xmlns:a="http://schemas.openxmlformats.org/drawingml/2006/main">
              <a:srgbClr val="0E7490"/>
            </a:solidFill>
            <a:ln xmlns:a="http://schemas.openxmlformats.org/drawingml/2006/main">
              <a:prstDash val="solid"/>
            </a:ln>
          </spPr>
          <cat>
            <numRef>
              <f>'Synthèse IFI'!$F$22:$F$28</f>
            </numRef>
          </cat>
          <val>
            <numRef>
              <f>'Synthèse IFI'!$G$22:$G$28</f>
            </numRef>
          </val>
        </ser>
        <firstSliceAng val="0"/>
        <holeSize val="55"/>
      </doughnut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Montants retenus pour l’estimation IFI</a:t>
            </a:r>
          </a:p>
        </rich>
      </tx>
    </title>
    <plotArea>
      <barChart>
        <barDir val="col"/>
        <grouping val="clustered"/>
        <ser>
          <idx val="0"/>
          <order val="0"/>
          <tx>
            <strRef>
              <f>'Synthèse IFI'!G31</f>
            </strRef>
          </tx>
          <spPr>
            <a:solidFill xmlns:a="http://schemas.openxmlformats.org/drawingml/2006/main">
              <a:srgbClr val="0E7490"/>
            </a:solidFill>
            <a:ln xmlns:a="http://schemas.openxmlformats.org/drawingml/2006/main">
              <a:prstDash val="solid"/>
            </a:ln>
          </spPr>
          <cat>
            <numRef>
              <f>'Synthèse IFI'!$F$32:$F$35</f>
            </numRef>
          </cat>
          <val>
            <numRef>
              <f>'Synthèse IFI'!$G$32:$G$35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Éléments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en euros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1</row>
      <rowOff>0</rowOff>
    </from>
    <ext cx="46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17</row>
      <rowOff>0</rowOff>
    </from>
    <ext cx="468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N35"/>
  <sheetViews>
    <sheetView showGridLines="0" workbookViewId="0">
      <selection activeCell="A1" sqref="A1"/>
    </sheetView>
  </sheetViews>
  <sheetFormatPr baseColWidth="8" defaultRowHeight="15"/>
  <cols>
    <col width="36" customWidth="1" min="1" max="1"/>
    <col width="24" customWidth="1" min="2" max="2"/>
    <col width="3" customWidth="1" min="3" max="3"/>
    <col width="3" customWidth="1" min="4" max="4"/>
    <col width="3" customWidth="1" min="5" max="5"/>
    <col width="23" customWidth="1" min="6" max="6"/>
    <col width="22" customWidth="1" min="7" max="7"/>
    <col width="14" customWidth="1" min="8" max="8"/>
    <col width="3" customWidth="1" min="9" max="9"/>
    <col width="14" customWidth="1" min="10" max="10"/>
    <col width="14" customWidth="1" min="11" max="11"/>
    <col width="14" customWidth="1" min="12" max="12"/>
    <col width="14" customWidth="1" min="13" max="13"/>
    <col width="14" customWidth="1" min="14" max="14"/>
  </cols>
  <sheetData>
    <row r="1" ht="28" customHeight="1">
      <c r="A1" s="1" t="inlineStr">
        <is>
          <t>Tableau de calcul de l’IFI — Estimation 2026</t>
        </is>
      </c>
      <c r="B1" s="37" t="n"/>
      <c r="C1" s="37" t="n"/>
      <c r="D1" s="37" t="n"/>
      <c r="E1" s="37" t="n"/>
      <c r="F1" s="37" t="n"/>
      <c r="G1" s="37" t="n"/>
      <c r="H1" s="37" t="n"/>
      <c r="I1" s="37" t="n"/>
      <c r="J1" s="37" t="n"/>
      <c r="K1" s="37" t="n"/>
      <c r="L1" s="37" t="n"/>
      <c r="M1" s="37" t="n"/>
      <c r="N1" s="38" t="n"/>
    </row>
    <row r="2"/>
    <row r="3" ht="22" customHeight="1">
      <c r="A3" s="2" t="inlineStr">
        <is>
          <t>Paramètres de l’estimation</t>
        </is>
      </c>
    </row>
    <row r="4" ht="22" customHeight="1">
      <c r="A4" s="3" t="inlineStr">
        <is>
          <t>Année fiscale</t>
        </is>
      </c>
      <c r="B4" s="4" t="n">
        <v>2026</v>
      </c>
    </row>
    <row r="5" ht="22" customHeight="1">
      <c r="A5" s="5" t="inlineStr">
        <is>
          <t>Seuil d’assujettissement</t>
        </is>
      </c>
      <c r="B5" s="39" t="n">
        <v>1300000</v>
      </c>
    </row>
    <row r="6" ht="22" customHeight="1">
      <c r="A6" s="3" t="inlineStr">
        <is>
          <t>Abattement résidence principale</t>
        </is>
      </c>
      <c r="B6" s="40" t="n">
        <v>0.3</v>
      </c>
    </row>
    <row r="7" ht="22" customHeight="1">
      <c r="A7" s="5" t="inlineStr">
        <is>
          <t>Date d’évaluation du patrimoine</t>
        </is>
      </c>
      <c r="B7" s="41" t="n">
        <v>46023</v>
      </c>
    </row>
    <row r="8" ht="22" customHeight="1">
      <c r="A8" s="3" t="inlineStr">
        <is>
          <t>Information</t>
        </is>
      </c>
      <c r="B8" s="9" t="inlineStr">
        <is>
          <t>Prélèvements sociaux et impôt sur le revenu : mention informative, non intégrés au calcul IFI.</t>
        </is>
      </c>
    </row>
    <row r="9" ht="22" customHeight="1"/>
    <row r="10" ht="22" customHeight="1">
      <c r="A10" s="2" t="inlineStr">
        <is>
          <t>Indicateurs calculés</t>
        </is>
      </c>
      <c r="F10" s="10" t="inlineStr">
        <is>
          <t>Barème IFI indicatif</t>
        </is>
      </c>
    </row>
    <row r="11" ht="22" customHeight="1">
      <c r="A11" s="3" t="inlineStr">
        <is>
          <t>Valeur brute des biens immobiliers</t>
        </is>
      </c>
      <c r="B11" s="42">
        <f>SUM('Patrimoine immobilier'!$J$2:$J$101)</f>
        <v/>
      </c>
      <c r="F11" s="12" t="inlineStr">
        <is>
          <t>Seuil inférieur</t>
        </is>
      </c>
      <c r="G11" s="12" t="inlineStr">
        <is>
          <t>Seuil supérieur</t>
        </is>
      </c>
      <c r="H11" s="12" t="inlineStr">
        <is>
          <t>Taux</t>
        </is>
      </c>
    </row>
    <row r="12" ht="22" customHeight="1">
      <c r="A12" s="5" t="inlineStr">
        <is>
          <t>Patrimoine immobilier net taxable</t>
        </is>
      </c>
      <c r="B12" s="43">
        <f>B11-B13-B14</f>
        <v/>
      </c>
      <c r="F12" s="44" t="n">
        <v>0</v>
      </c>
      <c r="G12" s="44" t="n">
        <v>800000</v>
      </c>
      <c r="H12" s="45" t="n">
        <v>0</v>
      </c>
    </row>
    <row r="13" ht="22" customHeight="1">
      <c r="A13" s="3" t="inlineStr">
        <is>
          <t>Abattement résidence principale</t>
        </is>
      </c>
      <c r="B13" s="42">
        <f>SUMIF('Patrimoine immobilier'!$F$2:$F$101,"Oui",'Patrimoine immobilier'!$J$2:$J$101)*$B$6</f>
        <v/>
      </c>
      <c r="F13" s="46" t="n">
        <v>800001</v>
      </c>
      <c r="G13" s="46" t="n">
        <v>1300000</v>
      </c>
      <c r="H13" s="47" t="n">
        <v>0.005</v>
      </c>
    </row>
    <row r="14" ht="22" customHeight="1">
      <c r="A14" s="5" t="inlineStr">
        <is>
          <t>Dettes déductibles retenues</t>
        </is>
      </c>
      <c r="B14" s="43">
        <f>SUM('Dettes déductibles'!$H$2:$H$101)</f>
        <v/>
      </c>
      <c r="F14" s="44" t="n">
        <v>1300001</v>
      </c>
      <c r="G14" s="44" t="n">
        <v>2570000</v>
      </c>
      <c r="H14" s="45" t="n">
        <v>0.007</v>
      </c>
    </row>
    <row r="15" ht="22" customHeight="1">
      <c r="A15" s="3" t="inlineStr">
        <is>
          <t>IFI brut</t>
        </is>
      </c>
      <c r="B15" s="42">
        <f>IF(B12&lt;=800000,0,IF(B12&lt;=1300000,(B12-800000)*0.005,IF(B12&lt;=2570000,2500+(B12-1300000)*0.007,IF(B12&lt;=5000000,11390+(B12-2570000)*0.01,IF(B12&lt;=10000000,35690+(B12-5000000)*0.0125,98190+(B12-10000000)*0.015)))))</f>
        <v/>
      </c>
      <c r="F15" s="46" t="n">
        <v>2570001</v>
      </c>
      <c r="G15" s="46" t="n">
        <v>5000000</v>
      </c>
      <c r="H15" s="47" t="n">
        <v>0.01</v>
      </c>
    </row>
    <row r="16" ht="22" customHeight="1">
      <c r="A16" s="5" t="inlineStr">
        <is>
          <t>Décote éventuelle</t>
        </is>
      </c>
      <c r="B16" s="43">
        <f>IF(AND(B12&gt;1300000,B12&lt;1400000),17500-1.25%*B12,0)</f>
        <v/>
      </c>
      <c r="F16" s="44" t="n">
        <v>5000001</v>
      </c>
      <c r="G16" s="44" t="n">
        <v>10000000</v>
      </c>
      <c r="H16" s="45" t="n">
        <v>0.0125</v>
      </c>
    </row>
    <row r="17" ht="22" customHeight="1">
      <c r="A17" s="3" t="inlineStr">
        <is>
          <t>IFI estimé à payer</t>
        </is>
      </c>
      <c r="B17" s="42">
        <f>MAX(0,B15-B16)</f>
        <v/>
      </c>
      <c r="F17" s="46" t="n">
        <v>10000001</v>
      </c>
      <c r="G17" s="18" t="inlineStr">
        <is>
          <t>Sans plafond</t>
        </is>
      </c>
      <c r="H17" s="47" t="n">
        <v>0.015</v>
      </c>
    </row>
    <row r="18" ht="22" customHeight="1">
      <c r="A18" s="5" t="inlineStr">
        <is>
          <t>Éligibilité IFI</t>
        </is>
      </c>
      <c r="B18" s="19">
        <f>IF(B12&gt;1300000,"Oui","Non")</f>
        <v/>
      </c>
    </row>
    <row r="19" ht="22" customHeight="1">
      <c r="A19" s="3" t="inlineStr">
        <is>
          <t>Taux marginal applicable</t>
        </is>
      </c>
      <c r="B19" s="48">
        <f>IFERROR(VLOOKUP(B12,$F$12:$H$17,3,TRUE),0)</f>
        <v/>
      </c>
    </row>
    <row r="20" ht="22" customHeight="1">
      <c r="F20" s="2" t="inlineStr">
        <is>
          <t>Répartition par catégorie de bien</t>
        </is>
      </c>
    </row>
    <row r="21" ht="22" customHeight="1">
      <c r="F21" s="12" t="inlineStr">
        <is>
          <t>Catégorie de bien</t>
        </is>
      </c>
      <c r="G21" s="12" t="inlineStr">
        <is>
          <t>Valeur brute retenue</t>
        </is>
      </c>
    </row>
    <row r="22" ht="22" customHeight="1">
      <c r="F22" s="21" t="inlineStr">
        <is>
          <t>Appartement</t>
        </is>
      </c>
      <c r="G22" s="49">
        <f>SUMIF('Patrimoine immobilier'!$B$2:$B$101,F22,'Patrimoine immobilier'!$J$2:$J$101)</f>
        <v/>
      </c>
    </row>
    <row r="23" ht="22" customHeight="1">
      <c r="F23" s="23" t="inlineStr">
        <is>
          <t>Maison</t>
        </is>
      </c>
      <c r="G23" s="50">
        <f>SUMIF('Patrimoine immobilier'!$B$2:$B$101,F23,'Patrimoine immobilier'!$J$2:$J$101)</f>
        <v/>
      </c>
    </row>
    <row r="24" ht="22" customHeight="1">
      <c r="F24" s="21" t="inlineStr">
        <is>
          <t>Studio</t>
        </is>
      </c>
      <c r="G24" s="49">
        <f>SUMIF('Patrimoine immobilier'!$B$2:$B$101,F24,'Patrimoine immobilier'!$J$2:$J$101)</f>
        <v/>
      </c>
    </row>
    <row r="25" ht="22" customHeight="1">
      <c r="F25" s="23" t="inlineStr">
        <is>
          <t>Parts de SCI</t>
        </is>
      </c>
      <c r="G25" s="50">
        <f>SUMIF('Patrimoine immobilier'!$B$2:$B$101,F25,'Patrimoine immobilier'!$J$2:$J$101)</f>
        <v/>
      </c>
    </row>
    <row r="26" ht="22" customHeight="1">
      <c r="F26" s="21" t="inlineStr">
        <is>
          <t>Immeuble locatif</t>
        </is>
      </c>
      <c r="G26" s="49">
        <f>SUMIF('Patrimoine immobilier'!$B$2:$B$101,F26,'Patrimoine immobilier'!$J$2:$J$101)</f>
        <v/>
      </c>
    </row>
    <row r="27" ht="22" customHeight="1">
      <c r="F27" s="23" t="inlineStr">
        <is>
          <t>Terrain constructible</t>
        </is>
      </c>
      <c r="G27" s="50">
        <f>SUMIF('Patrimoine immobilier'!$B$2:$B$101,F27,'Patrimoine immobilier'!$J$2:$J$101)</f>
        <v/>
      </c>
    </row>
    <row r="28" ht="22" customHeight="1">
      <c r="F28" s="21" t="inlineStr">
        <is>
          <t>Local commercial</t>
        </is>
      </c>
      <c r="G28" s="49">
        <f>SUMIF('Patrimoine immobilier'!$B$2:$B$101,F28,'Patrimoine immobilier'!$J$2:$J$101)</f>
        <v/>
      </c>
    </row>
    <row r="29" ht="22" customHeight="1"/>
    <row r="30" ht="22" customHeight="1">
      <c r="F30" s="2" t="inlineStr">
        <is>
          <t>Comparaison des principaux montants</t>
        </is>
      </c>
    </row>
    <row r="31" ht="22" customHeight="1">
      <c r="F31" s="12" t="inlineStr">
        <is>
          <t>Indicateur</t>
        </is>
      </c>
      <c r="G31" s="12" t="inlineStr">
        <is>
          <t>Montant</t>
        </is>
      </c>
    </row>
    <row r="32" ht="22" customHeight="1">
      <c r="F32" s="21" t="inlineStr">
        <is>
          <t>Valeur brute</t>
        </is>
      </c>
      <c r="G32" s="49">
        <f>B11</f>
        <v/>
      </c>
    </row>
    <row r="33" ht="22" customHeight="1">
      <c r="F33" s="23" t="inlineStr">
        <is>
          <t>Abattement</t>
        </is>
      </c>
      <c r="G33" s="50">
        <f>B13</f>
        <v/>
      </c>
    </row>
    <row r="34" ht="22" customHeight="1">
      <c r="F34" s="21" t="inlineStr">
        <is>
          <t>Dettes retenues</t>
        </is>
      </c>
      <c r="G34" s="49">
        <f>B14</f>
        <v/>
      </c>
    </row>
    <row r="35" ht="22" customHeight="1">
      <c r="F35" s="23" t="inlineStr">
        <is>
          <t>Patrimoine net taxable</t>
        </is>
      </c>
      <c r="G35" s="50">
        <f>B12</f>
        <v/>
      </c>
    </row>
  </sheetData>
  <mergeCells count="1">
    <mergeCell ref="A1:N1"/>
  </mergeCells>
  <conditionalFormatting sqref="B18">
    <cfRule type="expression" priority="1" dxfId="0" stopIfTrue="1">
      <formula>B18="Oui"</formula>
    </cfRule>
    <cfRule type="expression" priority="2" dxfId="1" stopIfTrue="1">
      <formula>B18="Non"</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N101"/>
  <sheetViews>
    <sheetView showGridLines="0" workbookViewId="0">
      <pane ySplit="1" topLeftCell="A2" activePane="bottomLeft" state="frozen"/>
      <selection pane="bottomLeft" activeCell="A1" sqref="A1"/>
    </sheetView>
  </sheetViews>
  <sheetFormatPr baseColWidth="8" defaultRowHeight="15"/>
  <cols>
    <col width="16" customWidth="1" min="1" max="1"/>
    <col width="22" customWidth="1" min="2" max="2"/>
    <col width="38" customWidth="1" min="3" max="3"/>
    <col width="18" customWidth="1" min="4" max="4"/>
    <col width="13" customWidth="1" min="5" max="5"/>
    <col width="20" customWidth="1" min="6" max="6"/>
    <col width="20" customWidth="1" min="7" max="7"/>
    <col width="18" customWidth="1" min="8" max="8"/>
    <col width="23" customWidth="1" min="9" max="9"/>
    <col width="20" customWidth="1" min="10" max="10"/>
    <col width="27" customWidth="1" min="11" max="11"/>
    <col width="20" customWidth="1" min="12" max="12"/>
    <col width="18" customWidth="1" min="13" max="13"/>
    <col width="46" customWidth="1" min="14" max="14"/>
  </cols>
  <sheetData>
    <row r="1" ht="34" customHeight="1">
      <c r="A1" s="12" t="inlineStr">
        <is>
          <t>Identifiant du bien</t>
        </is>
      </c>
      <c r="B1" s="12" t="inlineStr">
        <is>
          <t>Type de bien</t>
        </is>
      </c>
      <c r="C1" s="12" t="inlineStr">
        <is>
          <t>Adresse complète</t>
        </is>
      </c>
      <c r="D1" s="12" t="inlineStr">
        <is>
          <t>Commune</t>
        </is>
      </c>
      <c r="E1" s="12" t="inlineStr">
        <is>
          <t>Code postal</t>
        </is>
      </c>
      <c r="F1" s="12" t="inlineStr">
        <is>
          <t>Résidence principale ?</t>
        </is>
      </c>
      <c r="G1" s="12" t="inlineStr">
        <is>
          <t>Détention</t>
        </is>
      </c>
      <c r="H1" s="12" t="inlineStr">
        <is>
          <t>Quote-part détenue</t>
        </is>
      </c>
      <c r="I1" s="12" t="inlineStr">
        <is>
          <t>Valeur vénale au 01/01/2026</t>
        </is>
      </c>
      <c r="J1" s="12" t="inlineStr">
        <is>
          <t>Valeur brute retenue</t>
        </is>
      </c>
      <c r="K1" s="12" t="inlineStr">
        <is>
          <t>Abattement résidence principale</t>
        </is>
      </c>
      <c r="L1" s="12" t="inlineStr">
        <is>
          <t>Valeur taxable IFI</t>
        </is>
      </c>
      <c r="M1" s="12" t="inlineStr">
        <is>
          <t>Mode de détention</t>
        </is>
      </c>
      <c r="N1" s="12" t="inlineStr">
        <is>
          <t>Observations</t>
        </is>
      </c>
    </row>
    <row r="2" ht="32" customHeight="1">
      <c r="A2" s="4" t="inlineStr">
        <is>
          <t>P-001</t>
        </is>
      </c>
      <c r="B2" s="4" t="inlineStr">
        <is>
          <t>Appartement</t>
        </is>
      </c>
      <c r="C2" s="4" t="inlineStr">
        <is>
          <t>8 avenue Victor Hugo, 75116 Paris</t>
        </is>
      </c>
      <c r="D2" s="4" t="inlineStr">
        <is>
          <t>Paris</t>
        </is>
      </c>
      <c r="E2" s="4" t="inlineStr">
        <is>
          <t>75116</t>
        </is>
      </c>
      <c r="F2" s="4" t="inlineStr">
        <is>
          <t>Oui</t>
        </is>
      </c>
      <c r="G2" s="4" t="inlineStr">
        <is>
          <t>Pleine propriété</t>
        </is>
      </c>
      <c r="H2" s="51" t="n">
        <v>1</v>
      </c>
      <c r="I2" s="52" t="n">
        <v>980000</v>
      </c>
      <c r="J2" s="49">
        <f>IF(OR(I2="",H2=""),"",I2*H2)</f>
        <v/>
      </c>
      <c r="K2" s="49">
        <f>IF(J2="","",IF(F2="Oui",J2*'Synthèse IFI'!$B$6,0))</f>
        <v/>
      </c>
      <c r="L2" s="49">
        <f>IF(J2="","",J2-K2)</f>
        <v/>
      </c>
      <c r="M2" s="4" t="inlineStr">
        <is>
          <t>Direct</t>
        </is>
      </c>
      <c r="N2" s="4" t="inlineStr">
        <is>
          <t>Résidence principale de Camille Durand.</t>
        </is>
      </c>
    </row>
    <row r="3" ht="32" customHeight="1">
      <c r="A3" s="4" t="inlineStr">
        <is>
          <t>P-002</t>
        </is>
      </c>
      <c r="B3" s="4" t="inlineStr">
        <is>
          <t>Appartement</t>
        </is>
      </c>
      <c r="C3" s="4" t="inlineStr">
        <is>
          <t>24 cours Gambetta, 33000 Bordeaux</t>
        </is>
      </c>
      <c r="D3" s="4" t="inlineStr">
        <is>
          <t>Bordeaux</t>
        </is>
      </c>
      <c r="E3" s="4" t="inlineStr">
        <is>
          <t>33000</t>
        </is>
      </c>
      <c r="F3" s="4" t="inlineStr">
        <is>
          <t>Non</t>
        </is>
      </c>
      <c r="G3" s="4" t="inlineStr">
        <is>
          <t>Pleine propriété</t>
        </is>
      </c>
      <c r="H3" s="51" t="n">
        <v>1</v>
      </c>
      <c r="I3" s="52" t="n">
        <v>320000</v>
      </c>
      <c r="J3" s="50">
        <f>IF(OR(I3="",H3=""),"",I3*H3)</f>
        <v/>
      </c>
      <c r="K3" s="50">
        <f>IF(J3="","",IF(F3="Oui",J3*'Synthèse IFI'!$B$6,0))</f>
        <v/>
      </c>
      <c r="L3" s="50">
        <f>IF(J3="","",J3-K3)</f>
        <v/>
      </c>
      <c r="M3" s="4" t="inlineStr">
        <is>
          <t>Direct</t>
        </is>
      </c>
      <c r="N3" s="4" t="inlineStr">
        <is>
          <t>Appartement locatif de Julien Moreau.</t>
        </is>
      </c>
    </row>
    <row r="4" ht="32" customHeight="1">
      <c r="A4" s="4" t="inlineStr">
        <is>
          <t>P-003</t>
        </is>
      </c>
      <c r="B4" s="4" t="inlineStr">
        <is>
          <t>Maison</t>
        </is>
      </c>
      <c r="C4" s="4" t="inlineStr">
        <is>
          <t>12 rue de la République, 69002 Lyon</t>
        </is>
      </c>
      <c r="D4" s="4" t="inlineStr">
        <is>
          <t>Lyon</t>
        </is>
      </c>
      <c r="E4" s="4" t="inlineStr">
        <is>
          <t>69002</t>
        </is>
      </c>
      <c r="F4" s="4" t="inlineStr">
        <is>
          <t>Non</t>
        </is>
      </c>
      <c r="G4" s="4" t="inlineStr">
        <is>
          <t>Pleine propriété</t>
        </is>
      </c>
      <c r="H4" s="51" t="n">
        <v>1</v>
      </c>
      <c r="I4" s="52" t="n">
        <v>540000</v>
      </c>
      <c r="J4" s="49">
        <f>IF(OR(I4="",H4=""),"",I4*H4)</f>
        <v/>
      </c>
      <c r="K4" s="49">
        <f>IF(J4="","",IF(F4="Oui",J4*'Synthèse IFI'!$B$6,0))</f>
        <v/>
      </c>
      <c r="L4" s="49">
        <f>IF(J4="","",J4-K4)</f>
        <v/>
      </c>
      <c r="M4" s="4" t="inlineStr">
        <is>
          <t>Direct</t>
        </is>
      </c>
      <c r="N4" s="4" t="inlineStr">
        <is>
          <t>Maison de Sophie Lefèvre.</t>
        </is>
      </c>
    </row>
    <row r="5" ht="32" customHeight="1">
      <c r="A5" s="4" t="inlineStr">
        <is>
          <t>P-004</t>
        </is>
      </c>
      <c r="B5" s="4" t="inlineStr">
        <is>
          <t>Studio</t>
        </is>
      </c>
      <c r="C5" s="4" t="inlineStr">
        <is>
          <t>16 promenade des Anglais, 06000 Nice</t>
        </is>
      </c>
      <c r="D5" s="4" t="inlineStr">
        <is>
          <t>Nice</t>
        </is>
      </c>
      <c r="E5" s="4" t="inlineStr">
        <is>
          <t>06000</t>
        </is>
      </c>
      <c r="F5" s="4" t="inlineStr">
        <is>
          <t>Non</t>
        </is>
      </c>
      <c r="G5" s="4" t="inlineStr">
        <is>
          <t>Pleine propriété</t>
        </is>
      </c>
      <c r="H5" s="51" t="n">
        <v>1</v>
      </c>
      <c r="I5" s="52" t="n">
        <v>185000</v>
      </c>
      <c r="J5" s="50">
        <f>IF(OR(I5="",H5=""),"",I5*H5)</f>
        <v/>
      </c>
      <c r="K5" s="50">
        <f>IF(J5="","",IF(F5="Oui",J5*'Synthèse IFI'!$B$6,0))</f>
        <v/>
      </c>
      <c r="L5" s="50">
        <f>IF(J5="","",J5-K5)</f>
        <v/>
      </c>
      <c r="M5" s="4" t="inlineStr">
        <is>
          <t>Direct</t>
        </is>
      </c>
      <c r="N5" s="4" t="inlineStr">
        <is>
          <t>Studio LMNP de Thomas Bernard.</t>
        </is>
      </c>
    </row>
    <row r="6" ht="32" customHeight="1">
      <c r="A6" s="4" t="inlineStr">
        <is>
          <t>P-005</t>
        </is>
      </c>
      <c r="B6" s="4" t="inlineStr">
        <is>
          <t>Parts de SCI</t>
        </is>
      </c>
      <c r="C6" s="4" t="inlineStr">
        <is>
          <t>18 rue du Vieux-Port, 13002 Marseille</t>
        </is>
      </c>
      <c r="D6" s="4" t="inlineStr">
        <is>
          <t>Marseille</t>
        </is>
      </c>
      <c r="E6" s="4" t="inlineStr">
        <is>
          <t>13002</t>
        </is>
      </c>
      <c r="F6" s="4" t="inlineStr">
        <is>
          <t>Non</t>
        </is>
      </c>
      <c r="G6" s="4" t="inlineStr">
        <is>
          <t>Pleine propriété</t>
        </is>
      </c>
      <c r="H6" s="51" t="n">
        <v>1</v>
      </c>
      <c r="I6" s="52" t="n">
        <v>275000</v>
      </c>
      <c r="J6" s="49">
        <f>IF(OR(I6="",H6=""),"",I6*H6)</f>
        <v/>
      </c>
      <c r="K6" s="49">
        <f>IF(J6="","",IF(F6="Oui",J6*'Synthèse IFI'!$B$6,0))</f>
        <v/>
      </c>
      <c r="L6" s="49">
        <f>IF(J6="","",J6-K6)</f>
        <v/>
      </c>
      <c r="M6" s="4" t="inlineStr">
        <is>
          <t>SCI</t>
        </is>
      </c>
      <c r="N6" s="4" t="inlineStr">
        <is>
          <t>Parts de SCI familiale détenues par Léa Martin — SIRET 81234567890123.</t>
        </is>
      </c>
    </row>
    <row r="7" ht="32" customHeight="1">
      <c r="A7" s="4" t="inlineStr">
        <is>
          <t>P-006</t>
        </is>
      </c>
      <c r="B7" s="4" t="inlineStr">
        <is>
          <t>Immeuble locatif</t>
        </is>
      </c>
      <c r="C7" s="4" t="inlineStr">
        <is>
          <t>5 rue des Lilas, 44000 Nantes</t>
        </is>
      </c>
      <c r="D7" s="4" t="inlineStr">
        <is>
          <t>Nantes</t>
        </is>
      </c>
      <c r="E7" s="4" t="inlineStr">
        <is>
          <t>44000</t>
        </is>
      </c>
      <c r="F7" s="4" t="inlineStr">
        <is>
          <t>Non</t>
        </is>
      </c>
      <c r="G7" s="4" t="inlineStr">
        <is>
          <t>Pleine propriété</t>
        </is>
      </c>
      <c r="H7" s="51" t="n">
        <v>1</v>
      </c>
      <c r="I7" s="52" t="n">
        <v>720000</v>
      </c>
      <c r="J7" s="50">
        <f>IF(OR(I7="",H7=""),"",I7*H7)</f>
        <v/>
      </c>
      <c r="K7" s="50">
        <f>IF(J7="","",IF(F7="Oui",J7*'Synthèse IFI'!$B$6,0))</f>
        <v/>
      </c>
      <c r="L7" s="50">
        <f>IF(J7="","",J7-K7)</f>
        <v/>
      </c>
      <c r="M7" s="4" t="inlineStr">
        <is>
          <t>Direct</t>
        </is>
      </c>
      <c r="N7" s="4" t="inlineStr">
        <is>
          <t>Immeuble locatif de Nicolas Petit.</t>
        </is>
      </c>
    </row>
    <row r="8" ht="32" customHeight="1">
      <c r="A8" s="4" t="inlineStr">
        <is>
          <t>P-007</t>
        </is>
      </c>
      <c r="B8" s="4" t="inlineStr">
        <is>
          <t>Terrain constructible</t>
        </is>
      </c>
      <c r="C8" s="4" t="inlineStr">
        <is>
          <t>14 chemin de la Plaine, 31500 Toulouse</t>
        </is>
      </c>
      <c r="D8" s="4" t="inlineStr">
        <is>
          <t>Toulouse</t>
        </is>
      </c>
      <c r="E8" s="4" t="inlineStr">
        <is>
          <t>31500</t>
        </is>
      </c>
      <c r="F8" s="4" t="inlineStr">
        <is>
          <t>Non</t>
        </is>
      </c>
      <c r="G8" s="4" t="inlineStr">
        <is>
          <t>Pleine propriété</t>
        </is>
      </c>
      <c r="H8" s="51" t="n">
        <v>1</v>
      </c>
      <c r="I8" s="52" t="n">
        <v>210000</v>
      </c>
      <c r="J8" s="49">
        <f>IF(OR(I8="",H8=""),"",I8*H8)</f>
        <v/>
      </c>
      <c r="K8" s="49">
        <f>IF(J8="","",IF(F8="Oui",J8*'Synthèse IFI'!$B$6,0))</f>
        <v/>
      </c>
      <c r="L8" s="49">
        <f>IF(J8="","",J8-K8)</f>
        <v/>
      </c>
      <c r="M8" s="4" t="inlineStr">
        <is>
          <t>Direct</t>
        </is>
      </c>
      <c r="N8" s="4" t="inlineStr">
        <is>
          <t>Terrain constructible d’Émilie Rousseau.</t>
        </is>
      </c>
    </row>
    <row r="9" ht="32" customHeight="1">
      <c r="A9" s="4" t="inlineStr">
        <is>
          <t>P-008</t>
        </is>
      </c>
      <c r="B9" s="4" t="inlineStr">
        <is>
          <t>Local commercial</t>
        </is>
      </c>
      <c r="C9" s="4" t="inlineStr">
        <is>
          <t>7 place de la Comédie, 34000 Montpellier</t>
        </is>
      </c>
      <c r="D9" s="4" t="inlineStr">
        <is>
          <t>Montpellier</t>
        </is>
      </c>
      <c r="E9" s="4" t="inlineStr">
        <is>
          <t>34000</t>
        </is>
      </c>
      <c r="F9" s="4" t="inlineStr">
        <is>
          <t>Non</t>
        </is>
      </c>
      <c r="G9" s="4" t="inlineStr">
        <is>
          <t>Pleine propriété</t>
        </is>
      </c>
      <c r="H9" s="51" t="n">
        <v>1</v>
      </c>
      <c r="I9" s="52" t="n">
        <v>410000</v>
      </c>
      <c r="J9" s="50">
        <f>IF(OR(I9="",H9=""),"",I9*H9)</f>
        <v/>
      </c>
      <c r="K9" s="50">
        <f>IF(J9="","",IF(F9="Oui",J9*'Synthèse IFI'!$B$6,0))</f>
        <v/>
      </c>
      <c r="L9" s="50">
        <f>IF(J9="","",J9-K9)</f>
        <v/>
      </c>
      <c r="M9" s="4" t="inlineStr">
        <is>
          <t>Direct</t>
        </is>
      </c>
      <c r="N9" s="4" t="inlineStr">
        <is>
          <t>Local commercial d’Antoine Garcia.</t>
        </is>
      </c>
    </row>
    <row r="10" ht="32" customHeight="1">
      <c r="A10" s="4" t="inlineStr">
        <is>
          <t>P-009</t>
        </is>
      </c>
      <c r="B10" s="4" t="inlineStr">
        <is>
          <t>Maison</t>
        </is>
      </c>
      <c r="C10" s="4" t="inlineStr">
        <is>
          <t>3 rue des Tamaris, 17000 La Rochelle</t>
        </is>
      </c>
      <c r="D10" s="4" t="inlineStr">
        <is>
          <t>La Rochelle</t>
        </is>
      </c>
      <c r="E10" s="4" t="inlineStr">
        <is>
          <t>17000</t>
        </is>
      </c>
      <c r="F10" s="4" t="inlineStr">
        <is>
          <t>Non</t>
        </is>
      </c>
      <c r="G10" s="4" t="inlineStr">
        <is>
          <t>Pleine propriété</t>
        </is>
      </c>
      <c r="H10" s="51" t="n">
        <v>1</v>
      </c>
      <c r="I10" s="52" t="n">
        <v>465000</v>
      </c>
      <c r="J10" s="49">
        <f>IF(OR(I10="",H10=""),"",I10*H10)</f>
        <v/>
      </c>
      <c r="K10" s="49">
        <f>IF(J10="","",IF(F10="Oui",J10*'Synthèse IFI'!$B$6,0))</f>
        <v/>
      </c>
      <c r="L10" s="49">
        <f>IF(J10="","",J10-K10)</f>
        <v/>
      </c>
      <c r="M10" s="4" t="inlineStr">
        <is>
          <t>SCI</t>
        </is>
      </c>
      <c r="N10" s="4" t="inlineStr">
        <is>
          <t>Maison secondaire détenue par une SCI familiale — SIRET 82345678901234.</t>
        </is>
      </c>
    </row>
    <row r="11" ht="32" customHeight="1">
      <c r="A11" s="4" t="n"/>
      <c r="B11" s="4" t="n"/>
      <c r="C11" s="4" t="n"/>
      <c r="D11" s="4" t="n"/>
      <c r="E11" s="4" t="n"/>
      <c r="F11" s="4" t="n"/>
      <c r="G11" s="4" t="n"/>
      <c r="H11" s="51" t="n"/>
      <c r="I11" s="52" t="n"/>
      <c r="J11" s="50">
        <f>IF(OR(I11="",H11=""),"",I11*H11)</f>
        <v/>
      </c>
      <c r="K11" s="50">
        <f>IF(J11="","",IF(F11="Oui",J11*'Synthèse IFI'!$B$6,0))</f>
        <v/>
      </c>
      <c r="L11" s="50">
        <f>IF(J11="","",J11-K11)</f>
        <v/>
      </c>
      <c r="M11" s="4" t="n"/>
      <c r="N11" s="4" t="n"/>
    </row>
    <row r="12" ht="32" customHeight="1">
      <c r="A12" s="4" t="n"/>
      <c r="B12" s="4" t="n"/>
      <c r="C12" s="4" t="n"/>
      <c r="D12" s="4" t="n"/>
      <c r="E12" s="4" t="n"/>
      <c r="F12" s="4" t="n"/>
      <c r="G12" s="4" t="n"/>
      <c r="H12" s="51" t="n"/>
      <c r="I12" s="52" t="n"/>
      <c r="J12" s="49">
        <f>IF(OR(I12="",H12=""),"",I12*H12)</f>
        <v/>
      </c>
      <c r="K12" s="49">
        <f>IF(J12="","",IF(F12="Oui",J12*'Synthèse IFI'!$B$6,0))</f>
        <v/>
      </c>
      <c r="L12" s="49">
        <f>IF(J12="","",J12-K12)</f>
        <v/>
      </c>
      <c r="M12" s="4" t="n"/>
      <c r="N12" s="4" t="n"/>
    </row>
    <row r="13" ht="32" customHeight="1">
      <c r="A13" s="4" t="n"/>
      <c r="B13" s="4" t="n"/>
      <c r="C13" s="4" t="n"/>
      <c r="D13" s="4" t="n"/>
      <c r="E13" s="4" t="n"/>
      <c r="F13" s="4" t="n"/>
      <c r="G13" s="4" t="n"/>
      <c r="H13" s="51" t="n"/>
      <c r="I13" s="52" t="n"/>
      <c r="J13" s="50">
        <f>IF(OR(I13="",H13=""),"",I13*H13)</f>
        <v/>
      </c>
      <c r="K13" s="50">
        <f>IF(J13="","",IF(F13="Oui",J13*'Synthèse IFI'!$B$6,0))</f>
        <v/>
      </c>
      <c r="L13" s="50">
        <f>IF(J13="","",J13-K13)</f>
        <v/>
      </c>
      <c r="M13" s="4" t="n"/>
      <c r="N13" s="4" t="n"/>
    </row>
    <row r="14" ht="32" customHeight="1">
      <c r="A14" s="4" t="n"/>
      <c r="B14" s="4" t="n"/>
      <c r="C14" s="4" t="n"/>
      <c r="D14" s="4" t="n"/>
      <c r="E14" s="4" t="n"/>
      <c r="F14" s="4" t="n"/>
      <c r="G14" s="4" t="n"/>
      <c r="H14" s="51" t="n"/>
      <c r="I14" s="52" t="n"/>
      <c r="J14" s="49">
        <f>IF(OR(I14="",H14=""),"",I14*H14)</f>
        <v/>
      </c>
      <c r="K14" s="49">
        <f>IF(J14="","",IF(F14="Oui",J14*'Synthèse IFI'!$B$6,0))</f>
        <v/>
      </c>
      <c r="L14" s="49">
        <f>IF(J14="","",J14-K14)</f>
        <v/>
      </c>
      <c r="M14" s="4" t="n"/>
      <c r="N14" s="4" t="n"/>
    </row>
    <row r="15" ht="32" customHeight="1">
      <c r="A15" s="4" t="n"/>
      <c r="B15" s="4" t="n"/>
      <c r="C15" s="4" t="n"/>
      <c r="D15" s="4" t="n"/>
      <c r="E15" s="4" t="n"/>
      <c r="F15" s="4" t="n"/>
      <c r="G15" s="4" t="n"/>
      <c r="H15" s="51" t="n"/>
      <c r="I15" s="52" t="n"/>
      <c r="J15" s="50">
        <f>IF(OR(I15="",H15=""),"",I15*H15)</f>
        <v/>
      </c>
      <c r="K15" s="50">
        <f>IF(J15="","",IF(F15="Oui",J15*'Synthèse IFI'!$B$6,0))</f>
        <v/>
      </c>
      <c r="L15" s="50">
        <f>IF(J15="","",J15-K15)</f>
        <v/>
      </c>
      <c r="M15" s="4" t="n"/>
      <c r="N15" s="4" t="n"/>
    </row>
    <row r="16" ht="32" customHeight="1">
      <c r="A16" s="4" t="n"/>
      <c r="B16" s="4" t="n"/>
      <c r="C16" s="4" t="n"/>
      <c r="D16" s="4" t="n"/>
      <c r="E16" s="4" t="n"/>
      <c r="F16" s="4" t="n"/>
      <c r="G16" s="4" t="n"/>
      <c r="H16" s="51" t="n"/>
      <c r="I16" s="52" t="n"/>
      <c r="J16" s="49">
        <f>IF(OR(I16="",H16=""),"",I16*H16)</f>
        <v/>
      </c>
      <c r="K16" s="49">
        <f>IF(J16="","",IF(F16="Oui",J16*'Synthèse IFI'!$B$6,0))</f>
        <v/>
      </c>
      <c r="L16" s="49">
        <f>IF(J16="","",J16-K16)</f>
        <v/>
      </c>
      <c r="M16" s="4" t="n"/>
      <c r="N16" s="4" t="n"/>
    </row>
    <row r="17" ht="32" customHeight="1">
      <c r="A17" s="4" t="n"/>
      <c r="B17" s="4" t="n"/>
      <c r="C17" s="4" t="n"/>
      <c r="D17" s="4" t="n"/>
      <c r="E17" s="4" t="n"/>
      <c r="F17" s="4" t="n"/>
      <c r="G17" s="4" t="n"/>
      <c r="H17" s="51" t="n"/>
      <c r="I17" s="52" t="n"/>
      <c r="J17" s="50">
        <f>IF(OR(I17="",H17=""),"",I17*H17)</f>
        <v/>
      </c>
      <c r="K17" s="50">
        <f>IF(J17="","",IF(F17="Oui",J17*'Synthèse IFI'!$B$6,0))</f>
        <v/>
      </c>
      <c r="L17" s="50">
        <f>IF(J17="","",J17-K17)</f>
        <v/>
      </c>
      <c r="M17" s="4" t="n"/>
      <c r="N17" s="4" t="n"/>
    </row>
    <row r="18" ht="32" customHeight="1">
      <c r="A18" s="4" t="n"/>
      <c r="B18" s="4" t="n"/>
      <c r="C18" s="4" t="n"/>
      <c r="D18" s="4" t="n"/>
      <c r="E18" s="4" t="n"/>
      <c r="F18" s="4" t="n"/>
      <c r="G18" s="4" t="n"/>
      <c r="H18" s="51" t="n"/>
      <c r="I18" s="52" t="n"/>
      <c r="J18" s="49">
        <f>IF(OR(I18="",H18=""),"",I18*H18)</f>
        <v/>
      </c>
      <c r="K18" s="49">
        <f>IF(J18="","",IF(F18="Oui",J18*'Synthèse IFI'!$B$6,0))</f>
        <v/>
      </c>
      <c r="L18" s="49">
        <f>IF(J18="","",J18-K18)</f>
        <v/>
      </c>
      <c r="M18" s="4" t="n"/>
      <c r="N18" s="4" t="n"/>
    </row>
    <row r="19" ht="32" customHeight="1">
      <c r="A19" s="4" t="n"/>
      <c r="B19" s="4" t="n"/>
      <c r="C19" s="4" t="n"/>
      <c r="D19" s="4" t="n"/>
      <c r="E19" s="4" t="n"/>
      <c r="F19" s="4" t="n"/>
      <c r="G19" s="4" t="n"/>
      <c r="H19" s="51" t="n"/>
      <c r="I19" s="52" t="n"/>
      <c r="J19" s="50">
        <f>IF(OR(I19="",H19=""),"",I19*H19)</f>
        <v/>
      </c>
      <c r="K19" s="50">
        <f>IF(J19="","",IF(F19="Oui",J19*'Synthèse IFI'!$B$6,0))</f>
        <v/>
      </c>
      <c r="L19" s="50">
        <f>IF(J19="","",J19-K19)</f>
        <v/>
      </c>
      <c r="M19" s="4" t="n"/>
      <c r="N19" s="4" t="n"/>
    </row>
    <row r="20" ht="32" customHeight="1">
      <c r="A20" s="4" t="n"/>
      <c r="B20" s="4" t="n"/>
      <c r="C20" s="4" t="n"/>
      <c r="D20" s="4" t="n"/>
      <c r="E20" s="4" t="n"/>
      <c r="F20" s="4" t="n"/>
      <c r="G20" s="4" t="n"/>
      <c r="H20" s="51" t="n"/>
      <c r="I20" s="52" t="n"/>
      <c r="J20" s="49">
        <f>IF(OR(I20="",H20=""),"",I20*H20)</f>
        <v/>
      </c>
      <c r="K20" s="49">
        <f>IF(J20="","",IF(F20="Oui",J20*'Synthèse IFI'!$B$6,0))</f>
        <v/>
      </c>
      <c r="L20" s="49">
        <f>IF(J20="","",J20-K20)</f>
        <v/>
      </c>
      <c r="M20" s="4" t="n"/>
      <c r="N20" s="4" t="n"/>
    </row>
    <row r="21" ht="32" customHeight="1">
      <c r="A21" s="4" t="n"/>
      <c r="B21" s="4" t="n"/>
      <c r="C21" s="4" t="n"/>
      <c r="D21" s="4" t="n"/>
      <c r="E21" s="4" t="n"/>
      <c r="F21" s="4" t="n"/>
      <c r="G21" s="4" t="n"/>
      <c r="H21" s="51" t="n"/>
      <c r="I21" s="52" t="n"/>
      <c r="J21" s="50">
        <f>IF(OR(I21="",H21=""),"",I21*H21)</f>
        <v/>
      </c>
      <c r="K21" s="50">
        <f>IF(J21="","",IF(F21="Oui",J21*'Synthèse IFI'!$B$6,0))</f>
        <v/>
      </c>
      <c r="L21" s="50">
        <f>IF(J21="","",J21-K21)</f>
        <v/>
      </c>
      <c r="M21" s="4" t="n"/>
      <c r="N21" s="4" t="n"/>
    </row>
    <row r="22" ht="32" customHeight="1">
      <c r="A22" s="4" t="n"/>
      <c r="B22" s="4" t="n"/>
      <c r="C22" s="4" t="n"/>
      <c r="D22" s="4" t="n"/>
      <c r="E22" s="4" t="n"/>
      <c r="F22" s="4" t="n"/>
      <c r="G22" s="4" t="n"/>
      <c r="H22" s="51" t="n"/>
      <c r="I22" s="52" t="n"/>
      <c r="J22" s="49">
        <f>IF(OR(I22="",H22=""),"",I22*H22)</f>
        <v/>
      </c>
      <c r="K22" s="49">
        <f>IF(J22="","",IF(F22="Oui",J22*'Synthèse IFI'!$B$6,0))</f>
        <v/>
      </c>
      <c r="L22" s="49">
        <f>IF(J22="","",J22-K22)</f>
        <v/>
      </c>
      <c r="M22" s="4" t="n"/>
      <c r="N22" s="4" t="n"/>
    </row>
    <row r="23" ht="32" customHeight="1">
      <c r="A23" s="4" t="n"/>
      <c r="B23" s="4" t="n"/>
      <c r="C23" s="4" t="n"/>
      <c r="D23" s="4" t="n"/>
      <c r="E23" s="4" t="n"/>
      <c r="F23" s="4" t="n"/>
      <c r="G23" s="4" t="n"/>
      <c r="H23" s="51" t="n"/>
      <c r="I23" s="52" t="n"/>
      <c r="J23" s="50">
        <f>IF(OR(I23="",H23=""),"",I23*H23)</f>
        <v/>
      </c>
      <c r="K23" s="50">
        <f>IF(J23="","",IF(F23="Oui",J23*'Synthèse IFI'!$B$6,0))</f>
        <v/>
      </c>
      <c r="L23" s="50">
        <f>IF(J23="","",J23-K23)</f>
        <v/>
      </c>
      <c r="M23" s="4" t="n"/>
      <c r="N23" s="4" t="n"/>
    </row>
    <row r="24" ht="32" customHeight="1">
      <c r="A24" s="4" t="n"/>
      <c r="B24" s="4" t="n"/>
      <c r="C24" s="4" t="n"/>
      <c r="D24" s="4" t="n"/>
      <c r="E24" s="4" t="n"/>
      <c r="F24" s="4" t="n"/>
      <c r="G24" s="4" t="n"/>
      <c r="H24" s="51" t="n"/>
      <c r="I24" s="52" t="n"/>
      <c r="J24" s="49">
        <f>IF(OR(I24="",H24=""),"",I24*H24)</f>
        <v/>
      </c>
      <c r="K24" s="49">
        <f>IF(J24="","",IF(F24="Oui",J24*'Synthèse IFI'!$B$6,0))</f>
        <v/>
      </c>
      <c r="L24" s="49">
        <f>IF(J24="","",J24-K24)</f>
        <v/>
      </c>
      <c r="M24" s="4" t="n"/>
      <c r="N24" s="4" t="n"/>
    </row>
    <row r="25" ht="32" customHeight="1">
      <c r="A25" s="4" t="n"/>
      <c r="B25" s="4" t="n"/>
      <c r="C25" s="4" t="n"/>
      <c r="D25" s="4" t="n"/>
      <c r="E25" s="4" t="n"/>
      <c r="F25" s="4" t="n"/>
      <c r="G25" s="4" t="n"/>
      <c r="H25" s="51" t="n"/>
      <c r="I25" s="52" t="n"/>
      <c r="J25" s="50">
        <f>IF(OR(I25="",H25=""),"",I25*H25)</f>
        <v/>
      </c>
      <c r="K25" s="50">
        <f>IF(J25="","",IF(F25="Oui",J25*'Synthèse IFI'!$B$6,0))</f>
        <v/>
      </c>
      <c r="L25" s="50">
        <f>IF(J25="","",J25-K25)</f>
        <v/>
      </c>
      <c r="M25" s="4" t="n"/>
      <c r="N25" s="4" t="n"/>
    </row>
    <row r="26" ht="32" customHeight="1">
      <c r="A26" s="4" t="n"/>
      <c r="B26" s="4" t="n"/>
      <c r="C26" s="4" t="n"/>
      <c r="D26" s="4" t="n"/>
      <c r="E26" s="4" t="n"/>
      <c r="F26" s="4" t="n"/>
      <c r="G26" s="4" t="n"/>
      <c r="H26" s="51" t="n"/>
      <c r="I26" s="52" t="n"/>
      <c r="J26" s="49">
        <f>IF(OR(I26="",H26=""),"",I26*H26)</f>
        <v/>
      </c>
      <c r="K26" s="49">
        <f>IF(J26="","",IF(F26="Oui",J26*'Synthèse IFI'!$B$6,0))</f>
        <v/>
      </c>
      <c r="L26" s="49">
        <f>IF(J26="","",J26-K26)</f>
        <v/>
      </c>
      <c r="M26" s="4" t="n"/>
      <c r="N26" s="4" t="n"/>
    </row>
    <row r="27" ht="32" customHeight="1">
      <c r="A27" s="4" t="n"/>
      <c r="B27" s="4" t="n"/>
      <c r="C27" s="4" t="n"/>
      <c r="D27" s="4" t="n"/>
      <c r="E27" s="4" t="n"/>
      <c r="F27" s="4" t="n"/>
      <c r="G27" s="4" t="n"/>
      <c r="H27" s="51" t="n"/>
      <c r="I27" s="52" t="n"/>
      <c r="J27" s="50">
        <f>IF(OR(I27="",H27=""),"",I27*H27)</f>
        <v/>
      </c>
      <c r="K27" s="50">
        <f>IF(J27="","",IF(F27="Oui",J27*'Synthèse IFI'!$B$6,0))</f>
        <v/>
      </c>
      <c r="L27" s="50">
        <f>IF(J27="","",J27-K27)</f>
        <v/>
      </c>
      <c r="M27" s="4" t="n"/>
      <c r="N27" s="4" t="n"/>
    </row>
    <row r="28" ht="32" customHeight="1">
      <c r="A28" s="4" t="n"/>
      <c r="B28" s="4" t="n"/>
      <c r="C28" s="4" t="n"/>
      <c r="D28" s="4" t="n"/>
      <c r="E28" s="4" t="n"/>
      <c r="F28" s="4" t="n"/>
      <c r="G28" s="4" t="n"/>
      <c r="H28" s="51" t="n"/>
      <c r="I28" s="52" t="n"/>
      <c r="J28" s="49">
        <f>IF(OR(I28="",H28=""),"",I28*H28)</f>
        <v/>
      </c>
      <c r="K28" s="49">
        <f>IF(J28="","",IF(F28="Oui",J28*'Synthèse IFI'!$B$6,0))</f>
        <v/>
      </c>
      <c r="L28" s="49">
        <f>IF(J28="","",J28-K28)</f>
        <v/>
      </c>
      <c r="M28" s="4" t="n"/>
      <c r="N28" s="4" t="n"/>
    </row>
    <row r="29" ht="32" customHeight="1">
      <c r="A29" s="4" t="n"/>
      <c r="B29" s="4" t="n"/>
      <c r="C29" s="4" t="n"/>
      <c r="D29" s="4" t="n"/>
      <c r="E29" s="4" t="n"/>
      <c r="F29" s="4" t="n"/>
      <c r="G29" s="4" t="n"/>
      <c r="H29" s="51" t="n"/>
      <c r="I29" s="52" t="n"/>
      <c r="J29" s="50">
        <f>IF(OR(I29="",H29=""),"",I29*H29)</f>
        <v/>
      </c>
      <c r="K29" s="50">
        <f>IF(J29="","",IF(F29="Oui",J29*'Synthèse IFI'!$B$6,0))</f>
        <v/>
      </c>
      <c r="L29" s="50">
        <f>IF(J29="","",J29-K29)</f>
        <v/>
      </c>
      <c r="M29" s="4" t="n"/>
      <c r="N29" s="4" t="n"/>
    </row>
    <row r="30" ht="32" customHeight="1">
      <c r="A30" s="4" t="n"/>
      <c r="B30" s="4" t="n"/>
      <c r="C30" s="4" t="n"/>
      <c r="D30" s="4" t="n"/>
      <c r="E30" s="4" t="n"/>
      <c r="F30" s="4" t="n"/>
      <c r="G30" s="4" t="n"/>
      <c r="H30" s="51" t="n"/>
      <c r="I30" s="52" t="n"/>
      <c r="J30" s="49">
        <f>IF(OR(I30="",H30=""),"",I30*H30)</f>
        <v/>
      </c>
      <c r="K30" s="49">
        <f>IF(J30="","",IF(F30="Oui",J30*'Synthèse IFI'!$B$6,0))</f>
        <v/>
      </c>
      <c r="L30" s="49">
        <f>IF(J30="","",J30-K30)</f>
        <v/>
      </c>
      <c r="M30" s="4" t="n"/>
      <c r="N30" s="4" t="n"/>
    </row>
    <row r="31" ht="32" customHeight="1">
      <c r="A31" s="4" t="n"/>
      <c r="B31" s="4" t="n"/>
      <c r="C31" s="4" t="n"/>
      <c r="D31" s="4" t="n"/>
      <c r="E31" s="4" t="n"/>
      <c r="F31" s="4" t="n"/>
      <c r="G31" s="4" t="n"/>
      <c r="H31" s="51" t="n"/>
      <c r="I31" s="52" t="n"/>
      <c r="J31" s="50">
        <f>IF(OR(I31="",H31=""),"",I31*H31)</f>
        <v/>
      </c>
      <c r="K31" s="50">
        <f>IF(J31="","",IF(F31="Oui",J31*'Synthèse IFI'!$B$6,0))</f>
        <v/>
      </c>
      <c r="L31" s="50">
        <f>IF(J31="","",J31-K31)</f>
        <v/>
      </c>
      <c r="M31" s="4" t="n"/>
      <c r="N31" s="4" t="n"/>
    </row>
    <row r="32" ht="32" customHeight="1">
      <c r="A32" s="4" t="n"/>
      <c r="B32" s="4" t="n"/>
      <c r="C32" s="4" t="n"/>
      <c r="D32" s="4" t="n"/>
      <c r="E32" s="4" t="n"/>
      <c r="F32" s="4" t="n"/>
      <c r="G32" s="4" t="n"/>
      <c r="H32" s="51" t="n"/>
      <c r="I32" s="52" t="n"/>
      <c r="J32" s="49">
        <f>IF(OR(I32="",H32=""),"",I32*H32)</f>
        <v/>
      </c>
      <c r="K32" s="49">
        <f>IF(J32="","",IF(F32="Oui",J32*'Synthèse IFI'!$B$6,0))</f>
        <v/>
      </c>
      <c r="L32" s="49">
        <f>IF(J32="","",J32-K32)</f>
        <v/>
      </c>
      <c r="M32" s="4" t="n"/>
      <c r="N32" s="4" t="n"/>
    </row>
    <row r="33" ht="32" customHeight="1">
      <c r="A33" s="4" t="n"/>
      <c r="B33" s="4" t="n"/>
      <c r="C33" s="4" t="n"/>
      <c r="D33" s="4" t="n"/>
      <c r="E33" s="4" t="n"/>
      <c r="F33" s="4" t="n"/>
      <c r="G33" s="4" t="n"/>
      <c r="H33" s="51" t="n"/>
      <c r="I33" s="52" t="n"/>
      <c r="J33" s="50">
        <f>IF(OR(I33="",H33=""),"",I33*H33)</f>
        <v/>
      </c>
      <c r="K33" s="50">
        <f>IF(J33="","",IF(F33="Oui",J33*'Synthèse IFI'!$B$6,0))</f>
        <v/>
      </c>
      <c r="L33" s="50">
        <f>IF(J33="","",J33-K33)</f>
        <v/>
      </c>
      <c r="M33" s="4" t="n"/>
      <c r="N33" s="4" t="n"/>
    </row>
    <row r="34" ht="32" customHeight="1">
      <c r="A34" s="4" t="n"/>
      <c r="B34" s="4" t="n"/>
      <c r="C34" s="4" t="n"/>
      <c r="D34" s="4" t="n"/>
      <c r="E34" s="4" t="n"/>
      <c r="F34" s="4" t="n"/>
      <c r="G34" s="4" t="n"/>
      <c r="H34" s="51" t="n"/>
      <c r="I34" s="52" t="n"/>
      <c r="J34" s="49">
        <f>IF(OR(I34="",H34=""),"",I34*H34)</f>
        <v/>
      </c>
      <c r="K34" s="49">
        <f>IF(J34="","",IF(F34="Oui",J34*'Synthèse IFI'!$B$6,0))</f>
        <v/>
      </c>
      <c r="L34" s="49">
        <f>IF(J34="","",J34-K34)</f>
        <v/>
      </c>
      <c r="M34" s="4" t="n"/>
      <c r="N34" s="4" t="n"/>
    </row>
    <row r="35" ht="32" customHeight="1">
      <c r="A35" s="4" t="n"/>
      <c r="B35" s="4" t="n"/>
      <c r="C35" s="4" t="n"/>
      <c r="D35" s="4" t="n"/>
      <c r="E35" s="4" t="n"/>
      <c r="F35" s="4" t="n"/>
      <c r="G35" s="4" t="n"/>
      <c r="H35" s="51" t="n"/>
      <c r="I35" s="52" t="n"/>
      <c r="J35" s="50">
        <f>IF(OR(I35="",H35=""),"",I35*H35)</f>
        <v/>
      </c>
      <c r="K35" s="50">
        <f>IF(J35="","",IF(F35="Oui",J35*'Synthèse IFI'!$B$6,0))</f>
        <v/>
      </c>
      <c r="L35" s="50">
        <f>IF(J35="","",J35-K35)</f>
        <v/>
      </c>
      <c r="M35" s="4" t="n"/>
      <c r="N35" s="4" t="n"/>
    </row>
    <row r="36" ht="32" customHeight="1">
      <c r="A36" s="4" t="n"/>
      <c r="B36" s="4" t="n"/>
      <c r="C36" s="4" t="n"/>
      <c r="D36" s="4" t="n"/>
      <c r="E36" s="4" t="n"/>
      <c r="F36" s="4" t="n"/>
      <c r="G36" s="4" t="n"/>
      <c r="H36" s="51" t="n"/>
      <c r="I36" s="52" t="n"/>
      <c r="J36" s="49">
        <f>IF(OR(I36="",H36=""),"",I36*H36)</f>
        <v/>
      </c>
      <c r="K36" s="49">
        <f>IF(J36="","",IF(F36="Oui",J36*'Synthèse IFI'!$B$6,0))</f>
        <v/>
      </c>
      <c r="L36" s="49">
        <f>IF(J36="","",J36-K36)</f>
        <v/>
      </c>
      <c r="M36" s="4" t="n"/>
      <c r="N36" s="4" t="n"/>
    </row>
    <row r="37" ht="32" customHeight="1">
      <c r="A37" s="4" t="n"/>
      <c r="B37" s="4" t="n"/>
      <c r="C37" s="4" t="n"/>
      <c r="D37" s="4" t="n"/>
      <c r="E37" s="4" t="n"/>
      <c r="F37" s="4" t="n"/>
      <c r="G37" s="4" t="n"/>
      <c r="H37" s="51" t="n"/>
      <c r="I37" s="52" t="n"/>
      <c r="J37" s="50">
        <f>IF(OR(I37="",H37=""),"",I37*H37)</f>
        <v/>
      </c>
      <c r="K37" s="50">
        <f>IF(J37="","",IF(F37="Oui",J37*'Synthèse IFI'!$B$6,0))</f>
        <v/>
      </c>
      <c r="L37" s="50">
        <f>IF(J37="","",J37-K37)</f>
        <v/>
      </c>
      <c r="M37" s="4" t="n"/>
      <c r="N37" s="4" t="n"/>
    </row>
    <row r="38" ht="32" customHeight="1">
      <c r="A38" s="4" t="n"/>
      <c r="B38" s="4" t="n"/>
      <c r="C38" s="4" t="n"/>
      <c r="D38" s="4" t="n"/>
      <c r="E38" s="4" t="n"/>
      <c r="F38" s="4" t="n"/>
      <c r="G38" s="4" t="n"/>
      <c r="H38" s="51" t="n"/>
      <c r="I38" s="52" t="n"/>
      <c r="J38" s="49">
        <f>IF(OR(I38="",H38=""),"",I38*H38)</f>
        <v/>
      </c>
      <c r="K38" s="49">
        <f>IF(J38="","",IF(F38="Oui",J38*'Synthèse IFI'!$B$6,0))</f>
        <v/>
      </c>
      <c r="L38" s="49">
        <f>IF(J38="","",J38-K38)</f>
        <v/>
      </c>
      <c r="M38" s="4" t="n"/>
      <c r="N38" s="4" t="n"/>
    </row>
    <row r="39" ht="32" customHeight="1">
      <c r="A39" s="4" t="n"/>
      <c r="B39" s="4" t="n"/>
      <c r="C39" s="4" t="n"/>
      <c r="D39" s="4" t="n"/>
      <c r="E39" s="4" t="n"/>
      <c r="F39" s="4" t="n"/>
      <c r="G39" s="4" t="n"/>
      <c r="H39" s="51" t="n"/>
      <c r="I39" s="52" t="n"/>
      <c r="J39" s="50">
        <f>IF(OR(I39="",H39=""),"",I39*H39)</f>
        <v/>
      </c>
      <c r="K39" s="50">
        <f>IF(J39="","",IF(F39="Oui",J39*'Synthèse IFI'!$B$6,0))</f>
        <v/>
      </c>
      <c r="L39" s="50">
        <f>IF(J39="","",J39-K39)</f>
        <v/>
      </c>
      <c r="M39" s="4" t="n"/>
      <c r="N39" s="4" t="n"/>
    </row>
    <row r="40" ht="32" customHeight="1">
      <c r="A40" s="4" t="n"/>
      <c r="B40" s="4" t="n"/>
      <c r="C40" s="4" t="n"/>
      <c r="D40" s="4" t="n"/>
      <c r="E40" s="4" t="n"/>
      <c r="F40" s="4" t="n"/>
      <c r="G40" s="4" t="n"/>
      <c r="H40" s="51" t="n"/>
      <c r="I40" s="52" t="n"/>
      <c r="J40" s="49">
        <f>IF(OR(I40="",H40=""),"",I40*H40)</f>
        <v/>
      </c>
      <c r="K40" s="49">
        <f>IF(J40="","",IF(F40="Oui",J40*'Synthèse IFI'!$B$6,0))</f>
        <v/>
      </c>
      <c r="L40" s="49">
        <f>IF(J40="","",J40-K40)</f>
        <v/>
      </c>
      <c r="M40" s="4" t="n"/>
      <c r="N40" s="4" t="n"/>
    </row>
    <row r="41" ht="32" customHeight="1">
      <c r="A41" s="4" t="n"/>
      <c r="B41" s="4" t="n"/>
      <c r="C41" s="4" t="n"/>
      <c r="D41" s="4" t="n"/>
      <c r="E41" s="4" t="n"/>
      <c r="F41" s="4" t="n"/>
      <c r="G41" s="4" t="n"/>
      <c r="H41" s="51" t="n"/>
      <c r="I41" s="52" t="n"/>
      <c r="J41" s="50">
        <f>IF(OR(I41="",H41=""),"",I41*H41)</f>
        <v/>
      </c>
      <c r="K41" s="50">
        <f>IF(J41="","",IF(F41="Oui",J41*'Synthèse IFI'!$B$6,0))</f>
        <v/>
      </c>
      <c r="L41" s="50">
        <f>IF(J41="","",J41-K41)</f>
        <v/>
      </c>
      <c r="M41" s="4" t="n"/>
      <c r="N41" s="4" t="n"/>
    </row>
    <row r="42" ht="32" customHeight="1">
      <c r="A42" s="4" t="n"/>
      <c r="B42" s="4" t="n"/>
      <c r="C42" s="4" t="n"/>
      <c r="D42" s="4" t="n"/>
      <c r="E42" s="4" t="n"/>
      <c r="F42" s="4" t="n"/>
      <c r="G42" s="4" t="n"/>
      <c r="H42" s="51" t="n"/>
      <c r="I42" s="52" t="n"/>
      <c r="J42" s="49">
        <f>IF(OR(I42="",H42=""),"",I42*H42)</f>
        <v/>
      </c>
      <c r="K42" s="49">
        <f>IF(J42="","",IF(F42="Oui",J42*'Synthèse IFI'!$B$6,0))</f>
        <v/>
      </c>
      <c r="L42" s="49">
        <f>IF(J42="","",J42-K42)</f>
        <v/>
      </c>
      <c r="M42" s="4" t="n"/>
      <c r="N42" s="4" t="n"/>
    </row>
    <row r="43" ht="32" customHeight="1">
      <c r="A43" s="4" t="n"/>
      <c r="B43" s="4" t="n"/>
      <c r="C43" s="4" t="n"/>
      <c r="D43" s="4" t="n"/>
      <c r="E43" s="4" t="n"/>
      <c r="F43" s="4" t="n"/>
      <c r="G43" s="4" t="n"/>
      <c r="H43" s="51" t="n"/>
      <c r="I43" s="52" t="n"/>
      <c r="J43" s="50">
        <f>IF(OR(I43="",H43=""),"",I43*H43)</f>
        <v/>
      </c>
      <c r="K43" s="50">
        <f>IF(J43="","",IF(F43="Oui",J43*'Synthèse IFI'!$B$6,0))</f>
        <v/>
      </c>
      <c r="L43" s="50">
        <f>IF(J43="","",J43-K43)</f>
        <v/>
      </c>
      <c r="M43" s="4" t="n"/>
      <c r="N43" s="4" t="n"/>
    </row>
    <row r="44" ht="32" customHeight="1">
      <c r="A44" s="4" t="n"/>
      <c r="B44" s="4" t="n"/>
      <c r="C44" s="4" t="n"/>
      <c r="D44" s="4" t="n"/>
      <c r="E44" s="4" t="n"/>
      <c r="F44" s="4" t="n"/>
      <c r="G44" s="4" t="n"/>
      <c r="H44" s="51" t="n"/>
      <c r="I44" s="52" t="n"/>
      <c r="J44" s="49">
        <f>IF(OR(I44="",H44=""),"",I44*H44)</f>
        <v/>
      </c>
      <c r="K44" s="49">
        <f>IF(J44="","",IF(F44="Oui",J44*'Synthèse IFI'!$B$6,0))</f>
        <v/>
      </c>
      <c r="L44" s="49">
        <f>IF(J44="","",J44-K44)</f>
        <v/>
      </c>
      <c r="M44" s="4" t="n"/>
      <c r="N44" s="4" t="n"/>
    </row>
    <row r="45" ht="32" customHeight="1">
      <c r="A45" s="4" t="n"/>
      <c r="B45" s="4" t="n"/>
      <c r="C45" s="4" t="n"/>
      <c r="D45" s="4" t="n"/>
      <c r="E45" s="4" t="n"/>
      <c r="F45" s="4" t="n"/>
      <c r="G45" s="4" t="n"/>
      <c r="H45" s="51" t="n"/>
      <c r="I45" s="52" t="n"/>
      <c r="J45" s="50">
        <f>IF(OR(I45="",H45=""),"",I45*H45)</f>
        <v/>
      </c>
      <c r="K45" s="50">
        <f>IF(J45="","",IF(F45="Oui",J45*'Synthèse IFI'!$B$6,0))</f>
        <v/>
      </c>
      <c r="L45" s="50">
        <f>IF(J45="","",J45-K45)</f>
        <v/>
      </c>
      <c r="M45" s="4" t="n"/>
      <c r="N45" s="4" t="n"/>
    </row>
    <row r="46" ht="32" customHeight="1">
      <c r="A46" s="4" t="n"/>
      <c r="B46" s="4" t="n"/>
      <c r="C46" s="4" t="n"/>
      <c r="D46" s="4" t="n"/>
      <c r="E46" s="4" t="n"/>
      <c r="F46" s="4" t="n"/>
      <c r="G46" s="4" t="n"/>
      <c r="H46" s="51" t="n"/>
      <c r="I46" s="52" t="n"/>
      <c r="J46" s="49">
        <f>IF(OR(I46="",H46=""),"",I46*H46)</f>
        <v/>
      </c>
      <c r="K46" s="49">
        <f>IF(J46="","",IF(F46="Oui",J46*'Synthèse IFI'!$B$6,0))</f>
        <v/>
      </c>
      <c r="L46" s="49">
        <f>IF(J46="","",J46-K46)</f>
        <v/>
      </c>
      <c r="M46" s="4" t="n"/>
      <c r="N46" s="4" t="n"/>
    </row>
    <row r="47" ht="32" customHeight="1">
      <c r="A47" s="4" t="n"/>
      <c r="B47" s="4" t="n"/>
      <c r="C47" s="4" t="n"/>
      <c r="D47" s="4" t="n"/>
      <c r="E47" s="4" t="n"/>
      <c r="F47" s="4" t="n"/>
      <c r="G47" s="4" t="n"/>
      <c r="H47" s="51" t="n"/>
      <c r="I47" s="52" t="n"/>
      <c r="J47" s="50">
        <f>IF(OR(I47="",H47=""),"",I47*H47)</f>
        <v/>
      </c>
      <c r="K47" s="50">
        <f>IF(J47="","",IF(F47="Oui",J47*'Synthèse IFI'!$B$6,0))</f>
        <v/>
      </c>
      <c r="L47" s="50">
        <f>IF(J47="","",J47-K47)</f>
        <v/>
      </c>
      <c r="M47" s="4" t="n"/>
      <c r="N47" s="4" t="n"/>
    </row>
    <row r="48" ht="32" customHeight="1">
      <c r="A48" s="4" t="n"/>
      <c r="B48" s="4" t="n"/>
      <c r="C48" s="4" t="n"/>
      <c r="D48" s="4" t="n"/>
      <c r="E48" s="4" t="n"/>
      <c r="F48" s="4" t="n"/>
      <c r="G48" s="4" t="n"/>
      <c r="H48" s="51" t="n"/>
      <c r="I48" s="52" t="n"/>
      <c r="J48" s="49">
        <f>IF(OR(I48="",H48=""),"",I48*H48)</f>
        <v/>
      </c>
      <c r="K48" s="49">
        <f>IF(J48="","",IF(F48="Oui",J48*'Synthèse IFI'!$B$6,0))</f>
        <v/>
      </c>
      <c r="L48" s="49">
        <f>IF(J48="","",J48-K48)</f>
        <v/>
      </c>
      <c r="M48" s="4" t="n"/>
      <c r="N48" s="4" t="n"/>
    </row>
    <row r="49" ht="32" customHeight="1">
      <c r="A49" s="4" t="n"/>
      <c r="B49" s="4" t="n"/>
      <c r="C49" s="4" t="n"/>
      <c r="D49" s="4" t="n"/>
      <c r="E49" s="4" t="n"/>
      <c r="F49" s="4" t="n"/>
      <c r="G49" s="4" t="n"/>
      <c r="H49" s="51" t="n"/>
      <c r="I49" s="52" t="n"/>
      <c r="J49" s="50">
        <f>IF(OR(I49="",H49=""),"",I49*H49)</f>
        <v/>
      </c>
      <c r="K49" s="50">
        <f>IF(J49="","",IF(F49="Oui",J49*'Synthèse IFI'!$B$6,0))</f>
        <v/>
      </c>
      <c r="L49" s="50">
        <f>IF(J49="","",J49-K49)</f>
        <v/>
      </c>
      <c r="M49" s="4" t="n"/>
      <c r="N49" s="4" t="n"/>
    </row>
    <row r="50" ht="32" customHeight="1">
      <c r="A50" s="4" t="n"/>
      <c r="B50" s="4" t="n"/>
      <c r="C50" s="4" t="n"/>
      <c r="D50" s="4" t="n"/>
      <c r="E50" s="4" t="n"/>
      <c r="F50" s="4" t="n"/>
      <c r="G50" s="4" t="n"/>
      <c r="H50" s="51" t="n"/>
      <c r="I50" s="52" t="n"/>
      <c r="J50" s="49">
        <f>IF(OR(I50="",H50=""),"",I50*H50)</f>
        <v/>
      </c>
      <c r="K50" s="49">
        <f>IF(J50="","",IF(F50="Oui",J50*'Synthèse IFI'!$B$6,0))</f>
        <v/>
      </c>
      <c r="L50" s="49">
        <f>IF(J50="","",J50-K50)</f>
        <v/>
      </c>
      <c r="M50" s="4" t="n"/>
      <c r="N50" s="4" t="n"/>
    </row>
    <row r="51" ht="32" customHeight="1">
      <c r="A51" s="4" t="n"/>
      <c r="B51" s="4" t="n"/>
      <c r="C51" s="4" t="n"/>
      <c r="D51" s="4" t="n"/>
      <c r="E51" s="4" t="n"/>
      <c r="F51" s="4" t="n"/>
      <c r="G51" s="4" t="n"/>
      <c r="H51" s="51" t="n"/>
      <c r="I51" s="52" t="n"/>
      <c r="J51" s="50">
        <f>IF(OR(I51="",H51=""),"",I51*H51)</f>
        <v/>
      </c>
      <c r="K51" s="50">
        <f>IF(J51="","",IF(F51="Oui",J51*'Synthèse IFI'!$B$6,0))</f>
        <v/>
      </c>
      <c r="L51" s="50">
        <f>IF(J51="","",J51-K51)</f>
        <v/>
      </c>
      <c r="M51" s="4" t="n"/>
      <c r="N51" s="4" t="n"/>
    </row>
    <row r="52" ht="32" customHeight="1">
      <c r="A52" s="4" t="n"/>
      <c r="B52" s="4" t="n"/>
      <c r="C52" s="4" t="n"/>
      <c r="D52" s="4" t="n"/>
      <c r="E52" s="4" t="n"/>
      <c r="F52" s="4" t="n"/>
      <c r="G52" s="4" t="n"/>
      <c r="H52" s="51" t="n"/>
      <c r="I52" s="52" t="n"/>
      <c r="J52" s="49">
        <f>IF(OR(I52="",H52=""),"",I52*H52)</f>
        <v/>
      </c>
      <c r="K52" s="49">
        <f>IF(J52="","",IF(F52="Oui",J52*'Synthèse IFI'!$B$6,0))</f>
        <v/>
      </c>
      <c r="L52" s="49">
        <f>IF(J52="","",J52-K52)</f>
        <v/>
      </c>
      <c r="M52" s="4" t="n"/>
      <c r="N52" s="4" t="n"/>
    </row>
    <row r="53" ht="32" customHeight="1">
      <c r="A53" s="4" t="n"/>
      <c r="B53" s="4" t="n"/>
      <c r="C53" s="4" t="n"/>
      <c r="D53" s="4" t="n"/>
      <c r="E53" s="4" t="n"/>
      <c r="F53" s="4" t="n"/>
      <c r="G53" s="4" t="n"/>
      <c r="H53" s="51" t="n"/>
      <c r="I53" s="52" t="n"/>
      <c r="J53" s="50">
        <f>IF(OR(I53="",H53=""),"",I53*H53)</f>
        <v/>
      </c>
      <c r="K53" s="50">
        <f>IF(J53="","",IF(F53="Oui",J53*'Synthèse IFI'!$B$6,0))</f>
        <v/>
      </c>
      <c r="L53" s="50">
        <f>IF(J53="","",J53-K53)</f>
        <v/>
      </c>
      <c r="M53" s="4" t="n"/>
      <c r="N53" s="4" t="n"/>
    </row>
    <row r="54" ht="32" customHeight="1">
      <c r="A54" s="4" t="n"/>
      <c r="B54" s="4" t="n"/>
      <c r="C54" s="4" t="n"/>
      <c r="D54" s="4" t="n"/>
      <c r="E54" s="4" t="n"/>
      <c r="F54" s="4" t="n"/>
      <c r="G54" s="4" t="n"/>
      <c r="H54" s="51" t="n"/>
      <c r="I54" s="52" t="n"/>
      <c r="J54" s="49">
        <f>IF(OR(I54="",H54=""),"",I54*H54)</f>
        <v/>
      </c>
      <c r="K54" s="49">
        <f>IF(J54="","",IF(F54="Oui",J54*'Synthèse IFI'!$B$6,0))</f>
        <v/>
      </c>
      <c r="L54" s="49">
        <f>IF(J54="","",J54-K54)</f>
        <v/>
      </c>
      <c r="M54" s="4" t="n"/>
      <c r="N54" s="4" t="n"/>
    </row>
    <row r="55" ht="32" customHeight="1">
      <c r="A55" s="4" t="n"/>
      <c r="B55" s="4" t="n"/>
      <c r="C55" s="4" t="n"/>
      <c r="D55" s="4" t="n"/>
      <c r="E55" s="4" t="n"/>
      <c r="F55" s="4" t="n"/>
      <c r="G55" s="4" t="n"/>
      <c r="H55" s="51" t="n"/>
      <c r="I55" s="52" t="n"/>
      <c r="J55" s="50">
        <f>IF(OR(I55="",H55=""),"",I55*H55)</f>
        <v/>
      </c>
      <c r="K55" s="50">
        <f>IF(J55="","",IF(F55="Oui",J55*'Synthèse IFI'!$B$6,0))</f>
        <v/>
      </c>
      <c r="L55" s="50">
        <f>IF(J55="","",J55-K55)</f>
        <v/>
      </c>
      <c r="M55" s="4" t="n"/>
      <c r="N55" s="4" t="n"/>
    </row>
    <row r="56" ht="32" customHeight="1">
      <c r="A56" s="4" t="n"/>
      <c r="B56" s="4" t="n"/>
      <c r="C56" s="4" t="n"/>
      <c r="D56" s="4" t="n"/>
      <c r="E56" s="4" t="n"/>
      <c r="F56" s="4" t="n"/>
      <c r="G56" s="4" t="n"/>
      <c r="H56" s="51" t="n"/>
      <c r="I56" s="52" t="n"/>
      <c r="J56" s="49">
        <f>IF(OR(I56="",H56=""),"",I56*H56)</f>
        <v/>
      </c>
      <c r="K56" s="49">
        <f>IF(J56="","",IF(F56="Oui",J56*'Synthèse IFI'!$B$6,0))</f>
        <v/>
      </c>
      <c r="L56" s="49">
        <f>IF(J56="","",J56-K56)</f>
        <v/>
      </c>
      <c r="M56" s="4" t="n"/>
      <c r="N56" s="4" t="n"/>
    </row>
    <row r="57" ht="32" customHeight="1">
      <c r="A57" s="4" t="n"/>
      <c r="B57" s="4" t="n"/>
      <c r="C57" s="4" t="n"/>
      <c r="D57" s="4" t="n"/>
      <c r="E57" s="4" t="n"/>
      <c r="F57" s="4" t="n"/>
      <c r="G57" s="4" t="n"/>
      <c r="H57" s="51" t="n"/>
      <c r="I57" s="52" t="n"/>
      <c r="J57" s="50">
        <f>IF(OR(I57="",H57=""),"",I57*H57)</f>
        <v/>
      </c>
      <c r="K57" s="50">
        <f>IF(J57="","",IF(F57="Oui",J57*'Synthèse IFI'!$B$6,0))</f>
        <v/>
      </c>
      <c r="L57" s="50">
        <f>IF(J57="","",J57-K57)</f>
        <v/>
      </c>
      <c r="M57" s="4" t="n"/>
      <c r="N57" s="4" t="n"/>
    </row>
    <row r="58" ht="32" customHeight="1">
      <c r="A58" s="4" t="n"/>
      <c r="B58" s="4" t="n"/>
      <c r="C58" s="4" t="n"/>
      <c r="D58" s="4" t="n"/>
      <c r="E58" s="4" t="n"/>
      <c r="F58" s="4" t="n"/>
      <c r="G58" s="4" t="n"/>
      <c r="H58" s="51" t="n"/>
      <c r="I58" s="52" t="n"/>
      <c r="J58" s="49">
        <f>IF(OR(I58="",H58=""),"",I58*H58)</f>
        <v/>
      </c>
      <c r="K58" s="49">
        <f>IF(J58="","",IF(F58="Oui",J58*'Synthèse IFI'!$B$6,0))</f>
        <v/>
      </c>
      <c r="L58" s="49">
        <f>IF(J58="","",J58-K58)</f>
        <v/>
      </c>
      <c r="M58" s="4" t="n"/>
      <c r="N58" s="4" t="n"/>
    </row>
    <row r="59" ht="32" customHeight="1">
      <c r="A59" s="4" t="n"/>
      <c r="B59" s="4" t="n"/>
      <c r="C59" s="4" t="n"/>
      <c r="D59" s="4" t="n"/>
      <c r="E59" s="4" t="n"/>
      <c r="F59" s="4" t="n"/>
      <c r="G59" s="4" t="n"/>
      <c r="H59" s="51" t="n"/>
      <c r="I59" s="52" t="n"/>
      <c r="J59" s="50">
        <f>IF(OR(I59="",H59=""),"",I59*H59)</f>
        <v/>
      </c>
      <c r="K59" s="50">
        <f>IF(J59="","",IF(F59="Oui",J59*'Synthèse IFI'!$B$6,0))</f>
        <v/>
      </c>
      <c r="L59" s="50">
        <f>IF(J59="","",J59-K59)</f>
        <v/>
      </c>
      <c r="M59" s="4" t="n"/>
      <c r="N59" s="4" t="n"/>
    </row>
    <row r="60" ht="32" customHeight="1">
      <c r="A60" s="4" t="n"/>
      <c r="B60" s="4" t="n"/>
      <c r="C60" s="4" t="n"/>
      <c r="D60" s="4" t="n"/>
      <c r="E60" s="4" t="n"/>
      <c r="F60" s="4" t="n"/>
      <c r="G60" s="4" t="n"/>
      <c r="H60" s="51" t="n"/>
      <c r="I60" s="52" t="n"/>
      <c r="J60" s="49">
        <f>IF(OR(I60="",H60=""),"",I60*H60)</f>
        <v/>
      </c>
      <c r="K60" s="49">
        <f>IF(J60="","",IF(F60="Oui",J60*'Synthèse IFI'!$B$6,0))</f>
        <v/>
      </c>
      <c r="L60" s="49">
        <f>IF(J60="","",J60-K60)</f>
        <v/>
      </c>
      <c r="M60" s="4" t="n"/>
      <c r="N60" s="4" t="n"/>
    </row>
    <row r="61" ht="32" customHeight="1">
      <c r="A61" s="4" t="n"/>
      <c r="B61" s="4" t="n"/>
      <c r="C61" s="4" t="n"/>
      <c r="D61" s="4" t="n"/>
      <c r="E61" s="4" t="n"/>
      <c r="F61" s="4" t="n"/>
      <c r="G61" s="4" t="n"/>
      <c r="H61" s="51" t="n"/>
      <c r="I61" s="52" t="n"/>
      <c r="J61" s="50">
        <f>IF(OR(I61="",H61=""),"",I61*H61)</f>
        <v/>
      </c>
      <c r="K61" s="50">
        <f>IF(J61="","",IF(F61="Oui",J61*'Synthèse IFI'!$B$6,0))</f>
        <v/>
      </c>
      <c r="L61" s="50">
        <f>IF(J61="","",J61-K61)</f>
        <v/>
      </c>
      <c r="M61" s="4" t="n"/>
      <c r="N61" s="4" t="n"/>
    </row>
    <row r="62" ht="32" customHeight="1">
      <c r="A62" s="4" t="n"/>
      <c r="B62" s="4" t="n"/>
      <c r="C62" s="4" t="n"/>
      <c r="D62" s="4" t="n"/>
      <c r="E62" s="4" t="n"/>
      <c r="F62" s="4" t="n"/>
      <c r="G62" s="4" t="n"/>
      <c r="H62" s="51" t="n"/>
      <c r="I62" s="52" t="n"/>
      <c r="J62" s="49">
        <f>IF(OR(I62="",H62=""),"",I62*H62)</f>
        <v/>
      </c>
      <c r="K62" s="49">
        <f>IF(J62="","",IF(F62="Oui",J62*'Synthèse IFI'!$B$6,0))</f>
        <v/>
      </c>
      <c r="L62" s="49">
        <f>IF(J62="","",J62-K62)</f>
        <v/>
      </c>
      <c r="M62" s="4" t="n"/>
      <c r="N62" s="4" t="n"/>
    </row>
    <row r="63" ht="32" customHeight="1">
      <c r="A63" s="4" t="n"/>
      <c r="B63" s="4" t="n"/>
      <c r="C63" s="4" t="n"/>
      <c r="D63" s="4" t="n"/>
      <c r="E63" s="4" t="n"/>
      <c r="F63" s="4" t="n"/>
      <c r="G63" s="4" t="n"/>
      <c r="H63" s="51" t="n"/>
      <c r="I63" s="52" t="n"/>
      <c r="J63" s="50">
        <f>IF(OR(I63="",H63=""),"",I63*H63)</f>
        <v/>
      </c>
      <c r="K63" s="50">
        <f>IF(J63="","",IF(F63="Oui",J63*'Synthèse IFI'!$B$6,0))</f>
        <v/>
      </c>
      <c r="L63" s="50">
        <f>IF(J63="","",J63-K63)</f>
        <v/>
      </c>
      <c r="M63" s="4" t="n"/>
      <c r="N63" s="4" t="n"/>
    </row>
    <row r="64" ht="32" customHeight="1">
      <c r="A64" s="4" t="n"/>
      <c r="B64" s="4" t="n"/>
      <c r="C64" s="4" t="n"/>
      <c r="D64" s="4" t="n"/>
      <c r="E64" s="4" t="n"/>
      <c r="F64" s="4" t="n"/>
      <c r="G64" s="4" t="n"/>
      <c r="H64" s="51" t="n"/>
      <c r="I64" s="52" t="n"/>
      <c r="J64" s="49">
        <f>IF(OR(I64="",H64=""),"",I64*H64)</f>
        <v/>
      </c>
      <c r="K64" s="49">
        <f>IF(J64="","",IF(F64="Oui",J64*'Synthèse IFI'!$B$6,0))</f>
        <v/>
      </c>
      <c r="L64" s="49">
        <f>IF(J64="","",J64-K64)</f>
        <v/>
      </c>
      <c r="M64" s="4" t="n"/>
      <c r="N64" s="4" t="n"/>
    </row>
    <row r="65" ht="32" customHeight="1">
      <c r="A65" s="4" t="n"/>
      <c r="B65" s="4" t="n"/>
      <c r="C65" s="4" t="n"/>
      <c r="D65" s="4" t="n"/>
      <c r="E65" s="4" t="n"/>
      <c r="F65" s="4" t="n"/>
      <c r="G65" s="4" t="n"/>
      <c r="H65" s="51" t="n"/>
      <c r="I65" s="52" t="n"/>
      <c r="J65" s="50">
        <f>IF(OR(I65="",H65=""),"",I65*H65)</f>
        <v/>
      </c>
      <c r="K65" s="50">
        <f>IF(J65="","",IF(F65="Oui",J65*'Synthèse IFI'!$B$6,0))</f>
        <v/>
      </c>
      <c r="L65" s="50">
        <f>IF(J65="","",J65-K65)</f>
        <v/>
      </c>
      <c r="M65" s="4" t="n"/>
      <c r="N65" s="4" t="n"/>
    </row>
    <row r="66" ht="32" customHeight="1">
      <c r="A66" s="4" t="n"/>
      <c r="B66" s="4" t="n"/>
      <c r="C66" s="4" t="n"/>
      <c r="D66" s="4" t="n"/>
      <c r="E66" s="4" t="n"/>
      <c r="F66" s="4" t="n"/>
      <c r="G66" s="4" t="n"/>
      <c r="H66" s="51" t="n"/>
      <c r="I66" s="52" t="n"/>
      <c r="J66" s="49">
        <f>IF(OR(I66="",H66=""),"",I66*H66)</f>
        <v/>
      </c>
      <c r="K66" s="49">
        <f>IF(J66="","",IF(F66="Oui",J66*'Synthèse IFI'!$B$6,0))</f>
        <v/>
      </c>
      <c r="L66" s="49">
        <f>IF(J66="","",J66-K66)</f>
        <v/>
      </c>
      <c r="M66" s="4" t="n"/>
      <c r="N66" s="4" t="n"/>
    </row>
    <row r="67" ht="32" customHeight="1">
      <c r="A67" s="4" t="n"/>
      <c r="B67" s="4" t="n"/>
      <c r="C67" s="4" t="n"/>
      <c r="D67" s="4" t="n"/>
      <c r="E67" s="4" t="n"/>
      <c r="F67" s="4" t="n"/>
      <c r="G67" s="4" t="n"/>
      <c r="H67" s="51" t="n"/>
      <c r="I67" s="52" t="n"/>
      <c r="J67" s="50">
        <f>IF(OR(I67="",H67=""),"",I67*H67)</f>
        <v/>
      </c>
      <c r="K67" s="50">
        <f>IF(J67="","",IF(F67="Oui",J67*'Synthèse IFI'!$B$6,0))</f>
        <v/>
      </c>
      <c r="L67" s="50">
        <f>IF(J67="","",J67-K67)</f>
        <v/>
      </c>
      <c r="M67" s="4" t="n"/>
      <c r="N67" s="4" t="n"/>
    </row>
    <row r="68" ht="32" customHeight="1">
      <c r="A68" s="4" t="n"/>
      <c r="B68" s="4" t="n"/>
      <c r="C68" s="4" t="n"/>
      <c r="D68" s="4" t="n"/>
      <c r="E68" s="4" t="n"/>
      <c r="F68" s="4" t="n"/>
      <c r="G68" s="4" t="n"/>
      <c r="H68" s="51" t="n"/>
      <c r="I68" s="52" t="n"/>
      <c r="J68" s="49">
        <f>IF(OR(I68="",H68=""),"",I68*H68)</f>
        <v/>
      </c>
      <c r="K68" s="49">
        <f>IF(J68="","",IF(F68="Oui",J68*'Synthèse IFI'!$B$6,0))</f>
        <v/>
      </c>
      <c r="L68" s="49">
        <f>IF(J68="","",J68-K68)</f>
        <v/>
      </c>
      <c r="M68" s="4" t="n"/>
      <c r="N68" s="4" t="n"/>
    </row>
    <row r="69" ht="32" customHeight="1">
      <c r="A69" s="4" t="n"/>
      <c r="B69" s="4" t="n"/>
      <c r="C69" s="4" t="n"/>
      <c r="D69" s="4" t="n"/>
      <c r="E69" s="4" t="n"/>
      <c r="F69" s="4" t="n"/>
      <c r="G69" s="4" t="n"/>
      <c r="H69" s="51" t="n"/>
      <c r="I69" s="52" t="n"/>
      <c r="J69" s="50">
        <f>IF(OR(I69="",H69=""),"",I69*H69)</f>
        <v/>
      </c>
      <c r="K69" s="50">
        <f>IF(J69="","",IF(F69="Oui",J69*'Synthèse IFI'!$B$6,0))</f>
        <v/>
      </c>
      <c r="L69" s="50">
        <f>IF(J69="","",J69-K69)</f>
        <v/>
      </c>
      <c r="M69" s="4" t="n"/>
      <c r="N69" s="4" t="n"/>
    </row>
    <row r="70" ht="32" customHeight="1">
      <c r="A70" s="4" t="n"/>
      <c r="B70" s="4" t="n"/>
      <c r="C70" s="4" t="n"/>
      <c r="D70" s="4" t="n"/>
      <c r="E70" s="4" t="n"/>
      <c r="F70" s="4" t="n"/>
      <c r="G70" s="4" t="n"/>
      <c r="H70" s="51" t="n"/>
      <c r="I70" s="52" t="n"/>
      <c r="J70" s="49">
        <f>IF(OR(I70="",H70=""),"",I70*H70)</f>
        <v/>
      </c>
      <c r="K70" s="49">
        <f>IF(J70="","",IF(F70="Oui",J70*'Synthèse IFI'!$B$6,0))</f>
        <v/>
      </c>
      <c r="L70" s="49">
        <f>IF(J70="","",J70-K70)</f>
        <v/>
      </c>
      <c r="M70" s="4" t="n"/>
      <c r="N70" s="4" t="n"/>
    </row>
    <row r="71" ht="32" customHeight="1">
      <c r="A71" s="4" t="n"/>
      <c r="B71" s="4" t="n"/>
      <c r="C71" s="4" t="n"/>
      <c r="D71" s="4" t="n"/>
      <c r="E71" s="4" t="n"/>
      <c r="F71" s="4" t="n"/>
      <c r="G71" s="4" t="n"/>
      <c r="H71" s="51" t="n"/>
      <c r="I71" s="52" t="n"/>
      <c r="J71" s="50">
        <f>IF(OR(I71="",H71=""),"",I71*H71)</f>
        <v/>
      </c>
      <c r="K71" s="50">
        <f>IF(J71="","",IF(F71="Oui",J71*'Synthèse IFI'!$B$6,0))</f>
        <v/>
      </c>
      <c r="L71" s="50">
        <f>IF(J71="","",J71-K71)</f>
        <v/>
      </c>
      <c r="M71" s="4" t="n"/>
      <c r="N71" s="4" t="n"/>
    </row>
    <row r="72" ht="32" customHeight="1">
      <c r="A72" s="4" t="n"/>
      <c r="B72" s="4" t="n"/>
      <c r="C72" s="4" t="n"/>
      <c r="D72" s="4" t="n"/>
      <c r="E72" s="4" t="n"/>
      <c r="F72" s="4" t="n"/>
      <c r="G72" s="4" t="n"/>
      <c r="H72" s="51" t="n"/>
      <c r="I72" s="52" t="n"/>
      <c r="J72" s="49">
        <f>IF(OR(I72="",H72=""),"",I72*H72)</f>
        <v/>
      </c>
      <c r="K72" s="49">
        <f>IF(J72="","",IF(F72="Oui",J72*'Synthèse IFI'!$B$6,0))</f>
        <v/>
      </c>
      <c r="L72" s="49">
        <f>IF(J72="","",J72-K72)</f>
        <v/>
      </c>
      <c r="M72" s="4" t="n"/>
      <c r="N72" s="4" t="n"/>
    </row>
    <row r="73" ht="32" customHeight="1">
      <c r="A73" s="4" t="n"/>
      <c r="B73" s="4" t="n"/>
      <c r="C73" s="4" t="n"/>
      <c r="D73" s="4" t="n"/>
      <c r="E73" s="4" t="n"/>
      <c r="F73" s="4" t="n"/>
      <c r="G73" s="4" t="n"/>
      <c r="H73" s="51" t="n"/>
      <c r="I73" s="52" t="n"/>
      <c r="J73" s="50">
        <f>IF(OR(I73="",H73=""),"",I73*H73)</f>
        <v/>
      </c>
      <c r="K73" s="50">
        <f>IF(J73="","",IF(F73="Oui",J73*'Synthèse IFI'!$B$6,0))</f>
        <v/>
      </c>
      <c r="L73" s="50">
        <f>IF(J73="","",J73-K73)</f>
        <v/>
      </c>
      <c r="M73" s="4" t="n"/>
      <c r="N73" s="4" t="n"/>
    </row>
    <row r="74" ht="32" customHeight="1">
      <c r="A74" s="4" t="n"/>
      <c r="B74" s="4" t="n"/>
      <c r="C74" s="4" t="n"/>
      <c r="D74" s="4" t="n"/>
      <c r="E74" s="4" t="n"/>
      <c r="F74" s="4" t="n"/>
      <c r="G74" s="4" t="n"/>
      <c r="H74" s="51" t="n"/>
      <c r="I74" s="52" t="n"/>
      <c r="J74" s="49">
        <f>IF(OR(I74="",H74=""),"",I74*H74)</f>
        <v/>
      </c>
      <c r="K74" s="49">
        <f>IF(J74="","",IF(F74="Oui",J74*'Synthèse IFI'!$B$6,0))</f>
        <v/>
      </c>
      <c r="L74" s="49">
        <f>IF(J74="","",J74-K74)</f>
        <v/>
      </c>
      <c r="M74" s="4" t="n"/>
      <c r="N74" s="4" t="n"/>
    </row>
    <row r="75" ht="32" customHeight="1">
      <c r="A75" s="4" t="n"/>
      <c r="B75" s="4" t="n"/>
      <c r="C75" s="4" t="n"/>
      <c r="D75" s="4" t="n"/>
      <c r="E75" s="4" t="n"/>
      <c r="F75" s="4" t="n"/>
      <c r="G75" s="4" t="n"/>
      <c r="H75" s="51" t="n"/>
      <c r="I75" s="52" t="n"/>
      <c r="J75" s="50">
        <f>IF(OR(I75="",H75=""),"",I75*H75)</f>
        <v/>
      </c>
      <c r="K75" s="50">
        <f>IF(J75="","",IF(F75="Oui",J75*'Synthèse IFI'!$B$6,0))</f>
        <v/>
      </c>
      <c r="L75" s="50">
        <f>IF(J75="","",J75-K75)</f>
        <v/>
      </c>
      <c r="M75" s="4" t="n"/>
      <c r="N75" s="4" t="n"/>
    </row>
    <row r="76" ht="32" customHeight="1">
      <c r="A76" s="4" t="n"/>
      <c r="B76" s="4" t="n"/>
      <c r="C76" s="4" t="n"/>
      <c r="D76" s="4" t="n"/>
      <c r="E76" s="4" t="n"/>
      <c r="F76" s="4" t="n"/>
      <c r="G76" s="4" t="n"/>
      <c r="H76" s="51" t="n"/>
      <c r="I76" s="52" t="n"/>
      <c r="J76" s="49">
        <f>IF(OR(I76="",H76=""),"",I76*H76)</f>
        <v/>
      </c>
      <c r="K76" s="49">
        <f>IF(J76="","",IF(F76="Oui",J76*'Synthèse IFI'!$B$6,0))</f>
        <v/>
      </c>
      <c r="L76" s="49">
        <f>IF(J76="","",J76-K76)</f>
        <v/>
      </c>
      <c r="M76" s="4" t="n"/>
      <c r="N76" s="4" t="n"/>
    </row>
    <row r="77" ht="32" customHeight="1">
      <c r="A77" s="4" t="n"/>
      <c r="B77" s="4" t="n"/>
      <c r="C77" s="4" t="n"/>
      <c r="D77" s="4" t="n"/>
      <c r="E77" s="4" t="n"/>
      <c r="F77" s="4" t="n"/>
      <c r="G77" s="4" t="n"/>
      <c r="H77" s="51" t="n"/>
      <c r="I77" s="52" t="n"/>
      <c r="J77" s="50">
        <f>IF(OR(I77="",H77=""),"",I77*H77)</f>
        <v/>
      </c>
      <c r="K77" s="50">
        <f>IF(J77="","",IF(F77="Oui",J77*'Synthèse IFI'!$B$6,0))</f>
        <v/>
      </c>
      <c r="L77" s="50">
        <f>IF(J77="","",J77-K77)</f>
        <v/>
      </c>
      <c r="M77" s="4" t="n"/>
      <c r="N77" s="4" t="n"/>
    </row>
    <row r="78" ht="32" customHeight="1">
      <c r="A78" s="4" t="n"/>
      <c r="B78" s="4" t="n"/>
      <c r="C78" s="4" t="n"/>
      <c r="D78" s="4" t="n"/>
      <c r="E78" s="4" t="n"/>
      <c r="F78" s="4" t="n"/>
      <c r="G78" s="4" t="n"/>
      <c r="H78" s="51" t="n"/>
      <c r="I78" s="52" t="n"/>
      <c r="J78" s="49">
        <f>IF(OR(I78="",H78=""),"",I78*H78)</f>
        <v/>
      </c>
      <c r="K78" s="49">
        <f>IF(J78="","",IF(F78="Oui",J78*'Synthèse IFI'!$B$6,0))</f>
        <v/>
      </c>
      <c r="L78" s="49">
        <f>IF(J78="","",J78-K78)</f>
        <v/>
      </c>
      <c r="M78" s="4" t="n"/>
      <c r="N78" s="4" t="n"/>
    </row>
    <row r="79" ht="32" customHeight="1">
      <c r="A79" s="4" t="n"/>
      <c r="B79" s="4" t="n"/>
      <c r="C79" s="4" t="n"/>
      <c r="D79" s="4" t="n"/>
      <c r="E79" s="4" t="n"/>
      <c r="F79" s="4" t="n"/>
      <c r="G79" s="4" t="n"/>
      <c r="H79" s="51" t="n"/>
      <c r="I79" s="52" t="n"/>
      <c r="J79" s="50">
        <f>IF(OR(I79="",H79=""),"",I79*H79)</f>
        <v/>
      </c>
      <c r="K79" s="50">
        <f>IF(J79="","",IF(F79="Oui",J79*'Synthèse IFI'!$B$6,0))</f>
        <v/>
      </c>
      <c r="L79" s="50">
        <f>IF(J79="","",J79-K79)</f>
        <v/>
      </c>
      <c r="M79" s="4" t="n"/>
      <c r="N79" s="4" t="n"/>
    </row>
    <row r="80" ht="32" customHeight="1">
      <c r="A80" s="4" t="n"/>
      <c r="B80" s="4" t="n"/>
      <c r="C80" s="4" t="n"/>
      <c r="D80" s="4" t="n"/>
      <c r="E80" s="4" t="n"/>
      <c r="F80" s="4" t="n"/>
      <c r="G80" s="4" t="n"/>
      <c r="H80" s="51" t="n"/>
      <c r="I80" s="52" t="n"/>
      <c r="J80" s="49">
        <f>IF(OR(I80="",H80=""),"",I80*H80)</f>
        <v/>
      </c>
      <c r="K80" s="49">
        <f>IF(J80="","",IF(F80="Oui",J80*'Synthèse IFI'!$B$6,0))</f>
        <v/>
      </c>
      <c r="L80" s="49">
        <f>IF(J80="","",J80-K80)</f>
        <v/>
      </c>
      <c r="M80" s="4" t="n"/>
      <c r="N80" s="4" t="n"/>
    </row>
    <row r="81" ht="32" customHeight="1">
      <c r="A81" s="4" t="n"/>
      <c r="B81" s="4" t="n"/>
      <c r="C81" s="4" t="n"/>
      <c r="D81" s="4" t="n"/>
      <c r="E81" s="4" t="n"/>
      <c r="F81" s="4" t="n"/>
      <c r="G81" s="4" t="n"/>
      <c r="H81" s="51" t="n"/>
      <c r="I81" s="52" t="n"/>
      <c r="J81" s="50">
        <f>IF(OR(I81="",H81=""),"",I81*H81)</f>
        <v/>
      </c>
      <c r="K81" s="50">
        <f>IF(J81="","",IF(F81="Oui",J81*'Synthèse IFI'!$B$6,0))</f>
        <v/>
      </c>
      <c r="L81" s="50">
        <f>IF(J81="","",J81-K81)</f>
        <v/>
      </c>
      <c r="M81" s="4" t="n"/>
      <c r="N81" s="4" t="n"/>
    </row>
    <row r="82" ht="32" customHeight="1">
      <c r="A82" s="4" t="n"/>
      <c r="B82" s="4" t="n"/>
      <c r="C82" s="4" t="n"/>
      <c r="D82" s="4" t="n"/>
      <c r="E82" s="4" t="n"/>
      <c r="F82" s="4" t="n"/>
      <c r="G82" s="4" t="n"/>
      <c r="H82" s="51" t="n"/>
      <c r="I82" s="52" t="n"/>
      <c r="J82" s="49">
        <f>IF(OR(I82="",H82=""),"",I82*H82)</f>
        <v/>
      </c>
      <c r="K82" s="49">
        <f>IF(J82="","",IF(F82="Oui",J82*'Synthèse IFI'!$B$6,0))</f>
        <v/>
      </c>
      <c r="L82" s="49">
        <f>IF(J82="","",J82-K82)</f>
        <v/>
      </c>
      <c r="M82" s="4" t="n"/>
      <c r="N82" s="4" t="n"/>
    </row>
    <row r="83" ht="32" customHeight="1">
      <c r="A83" s="4" t="n"/>
      <c r="B83" s="4" t="n"/>
      <c r="C83" s="4" t="n"/>
      <c r="D83" s="4" t="n"/>
      <c r="E83" s="4" t="n"/>
      <c r="F83" s="4" t="n"/>
      <c r="G83" s="4" t="n"/>
      <c r="H83" s="51" t="n"/>
      <c r="I83" s="52" t="n"/>
      <c r="J83" s="50">
        <f>IF(OR(I83="",H83=""),"",I83*H83)</f>
        <v/>
      </c>
      <c r="K83" s="50">
        <f>IF(J83="","",IF(F83="Oui",J83*'Synthèse IFI'!$B$6,0))</f>
        <v/>
      </c>
      <c r="L83" s="50">
        <f>IF(J83="","",J83-K83)</f>
        <v/>
      </c>
      <c r="M83" s="4" t="n"/>
      <c r="N83" s="4" t="n"/>
    </row>
    <row r="84" ht="32" customHeight="1">
      <c r="A84" s="4" t="n"/>
      <c r="B84" s="4" t="n"/>
      <c r="C84" s="4" t="n"/>
      <c r="D84" s="4" t="n"/>
      <c r="E84" s="4" t="n"/>
      <c r="F84" s="4" t="n"/>
      <c r="G84" s="4" t="n"/>
      <c r="H84" s="51" t="n"/>
      <c r="I84" s="52" t="n"/>
      <c r="J84" s="49">
        <f>IF(OR(I84="",H84=""),"",I84*H84)</f>
        <v/>
      </c>
      <c r="K84" s="49">
        <f>IF(J84="","",IF(F84="Oui",J84*'Synthèse IFI'!$B$6,0))</f>
        <v/>
      </c>
      <c r="L84" s="49">
        <f>IF(J84="","",J84-K84)</f>
        <v/>
      </c>
      <c r="M84" s="4" t="n"/>
      <c r="N84" s="4" t="n"/>
    </row>
    <row r="85" ht="32" customHeight="1">
      <c r="A85" s="4" t="n"/>
      <c r="B85" s="4" t="n"/>
      <c r="C85" s="4" t="n"/>
      <c r="D85" s="4" t="n"/>
      <c r="E85" s="4" t="n"/>
      <c r="F85" s="4" t="n"/>
      <c r="G85" s="4" t="n"/>
      <c r="H85" s="51" t="n"/>
      <c r="I85" s="52" t="n"/>
      <c r="J85" s="50">
        <f>IF(OR(I85="",H85=""),"",I85*H85)</f>
        <v/>
      </c>
      <c r="K85" s="50">
        <f>IF(J85="","",IF(F85="Oui",J85*'Synthèse IFI'!$B$6,0))</f>
        <v/>
      </c>
      <c r="L85" s="50">
        <f>IF(J85="","",J85-K85)</f>
        <v/>
      </c>
      <c r="M85" s="4" t="n"/>
      <c r="N85" s="4" t="n"/>
    </row>
    <row r="86" ht="32" customHeight="1">
      <c r="A86" s="4" t="n"/>
      <c r="B86" s="4" t="n"/>
      <c r="C86" s="4" t="n"/>
      <c r="D86" s="4" t="n"/>
      <c r="E86" s="4" t="n"/>
      <c r="F86" s="4" t="n"/>
      <c r="G86" s="4" t="n"/>
      <c r="H86" s="51" t="n"/>
      <c r="I86" s="52" t="n"/>
      <c r="J86" s="49">
        <f>IF(OR(I86="",H86=""),"",I86*H86)</f>
        <v/>
      </c>
      <c r="K86" s="49">
        <f>IF(J86="","",IF(F86="Oui",J86*'Synthèse IFI'!$B$6,0))</f>
        <v/>
      </c>
      <c r="L86" s="49">
        <f>IF(J86="","",J86-K86)</f>
        <v/>
      </c>
      <c r="M86" s="4" t="n"/>
      <c r="N86" s="4" t="n"/>
    </row>
    <row r="87" ht="32" customHeight="1">
      <c r="A87" s="4" t="n"/>
      <c r="B87" s="4" t="n"/>
      <c r="C87" s="4" t="n"/>
      <c r="D87" s="4" t="n"/>
      <c r="E87" s="4" t="n"/>
      <c r="F87" s="4" t="n"/>
      <c r="G87" s="4" t="n"/>
      <c r="H87" s="51" t="n"/>
      <c r="I87" s="52" t="n"/>
      <c r="J87" s="50">
        <f>IF(OR(I87="",H87=""),"",I87*H87)</f>
        <v/>
      </c>
      <c r="K87" s="50">
        <f>IF(J87="","",IF(F87="Oui",J87*'Synthèse IFI'!$B$6,0))</f>
        <v/>
      </c>
      <c r="L87" s="50">
        <f>IF(J87="","",J87-K87)</f>
        <v/>
      </c>
      <c r="M87" s="4" t="n"/>
      <c r="N87" s="4" t="n"/>
    </row>
    <row r="88" ht="32" customHeight="1">
      <c r="A88" s="4" t="n"/>
      <c r="B88" s="4" t="n"/>
      <c r="C88" s="4" t="n"/>
      <c r="D88" s="4" t="n"/>
      <c r="E88" s="4" t="n"/>
      <c r="F88" s="4" t="n"/>
      <c r="G88" s="4" t="n"/>
      <c r="H88" s="51" t="n"/>
      <c r="I88" s="52" t="n"/>
      <c r="J88" s="49">
        <f>IF(OR(I88="",H88=""),"",I88*H88)</f>
        <v/>
      </c>
      <c r="K88" s="49">
        <f>IF(J88="","",IF(F88="Oui",J88*'Synthèse IFI'!$B$6,0))</f>
        <v/>
      </c>
      <c r="L88" s="49">
        <f>IF(J88="","",J88-K88)</f>
        <v/>
      </c>
      <c r="M88" s="4" t="n"/>
      <c r="N88" s="4" t="n"/>
    </row>
    <row r="89" ht="32" customHeight="1">
      <c r="A89" s="4" t="n"/>
      <c r="B89" s="4" t="n"/>
      <c r="C89" s="4" t="n"/>
      <c r="D89" s="4" t="n"/>
      <c r="E89" s="4" t="n"/>
      <c r="F89" s="4" t="n"/>
      <c r="G89" s="4" t="n"/>
      <c r="H89" s="51" t="n"/>
      <c r="I89" s="52" t="n"/>
      <c r="J89" s="50">
        <f>IF(OR(I89="",H89=""),"",I89*H89)</f>
        <v/>
      </c>
      <c r="K89" s="50">
        <f>IF(J89="","",IF(F89="Oui",J89*'Synthèse IFI'!$B$6,0))</f>
        <v/>
      </c>
      <c r="L89" s="50">
        <f>IF(J89="","",J89-K89)</f>
        <v/>
      </c>
      <c r="M89" s="4" t="n"/>
      <c r="N89" s="4" t="n"/>
    </row>
    <row r="90" ht="32" customHeight="1">
      <c r="A90" s="4" t="n"/>
      <c r="B90" s="4" t="n"/>
      <c r="C90" s="4" t="n"/>
      <c r="D90" s="4" t="n"/>
      <c r="E90" s="4" t="n"/>
      <c r="F90" s="4" t="n"/>
      <c r="G90" s="4" t="n"/>
      <c r="H90" s="51" t="n"/>
      <c r="I90" s="52" t="n"/>
      <c r="J90" s="49">
        <f>IF(OR(I90="",H90=""),"",I90*H90)</f>
        <v/>
      </c>
      <c r="K90" s="49">
        <f>IF(J90="","",IF(F90="Oui",J90*'Synthèse IFI'!$B$6,0))</f>
        <v/>
      </c>
      <c r="L90" s="49">
        <f>IF(J90="","",J90-K90)</f>
        <v/>
      </c>
      <c r="M90" s="4" t="n"/>
      <c r="N90" s="4" t="n"/>
    </row>
    <row r="91" ht="32" customHeight="1">
      <c r="A91" s="4" t="n"/>
      <c r="B91" s="4" t="n"/>
      <c r="C91" s="4" t="n"/>
      <c r="D91" s="4" t="n"/>
      <c r="E91" s="4" t="n"/>
      <c r="F91" s="4" t="n"/>
      <c r="G91" s="4" t="n"/>
      <c r="H91" s="51" t="n"/>
      <c r="I91" s="52" t="n"/>
      <c r="J91" s="50">
        <f>IF(OR(I91="",H91=""),"",I91*H91)</f>
        <v/>
      </c>
      <c r="K91" s="50">
        <f>IF(J91="","",IF(F91="Oui",J91*'Synthèse IFI'!$B$6,0))</f>
        <v/>
      </c>
      <c r="L91" s="50">
        <f>IF(J91="","",J91-K91)</f>
        <v/>
      </c>
      <c r="M91" s="4" t="n"/>
      <c r="N91" s="4" t="n"/>
    </row>
    <row r="92" ht="32" customHeight="1">
      <c r="A92" s="4" t="n"/>
      <c r="B92" s="4" t="n"/>
      <c r="C92" s="4" t="n"/>
      <c r="D92" s="4" t="n"/>
      <c r="E92" s="4" t="n"/>
      <c r="F92" s="4" t="n"/>
      <c r="G92" s="4" t="n"/>
      <c r="H92" s="51" t="n"/>
      <c r="I92" s="52" t="n"/>
      <c r="J92" s="49">
        <f>IF(OR(I92="",H92=""),"",I92*H92)</f>
        <v/>
      </c>
      <c r="K92" s="49">
        <f>IF(J92="","",IF(F92="Oui",J92*'Synthèse IFI'!$B$6,0))</f>
        <v/>
      </c>
      <c r="L92" s="49">
        <f>IF(J92="","",J92-K92)</f>
        <v/>
      </c>
      <c r="M92" s="4" t="n"/>
      <c r="N92" s="4" t="n"/>
    </row>
    <row r="93" ht="32" customHeight="1">
      <c r="A93" s="4" t="n"/>
      <c r="B93" s="4" t="n"/>
      <c r="C93" s="4" t="n"/>
      <c r="D93" s="4" t="n"/>
      <c r="E93" s="4" t="n"/>
      <c r="F93" s="4" t="n"/>
      <c r="G93" s="4" t="n"/>
      <c r="H93" s="51" t="n"/>
      <c r="I93" s="52" t="n"/>
      <c r="J93" s="50">
        <f>IF(OR(I93="",H93=""),"",I93*H93)</f>
        <v/>
      </c>
      <c r="K93" s="50">
        <f>IF(J93="","",IF(F93="Oui",J93*'Synthèse IFI'!$B$6,0))</f>
        <v/>
      </c>
      <c r="L93" s="50">
        <f>IF(J93="","",J93-K93)</f>
        <v/>
      </c>
      <c r="M93" s="4" t="n"/>
      <c r="N93" s="4" t="n"/>
    </row>
    <row r="94" ht="32" customHeight="1">
      <c r="A94" s="4" t="n"/>
      <c r="B94" s="4" t="n"/>
      <c r="C94" s="4" t="n"/>
      <c r="D94" s="4" t="n"/>
      <c r="E94" s="4" t="n"/>
      <c r="F94" s="4" t="n"/>
      <c r="G94" s="4" t="n"/>
      <c r="H94" s="51" t="n"/>
      <c r="I94" s="52" t="n"/>
      <c r="J94" s="49">
        <f>IF(OR(I94="",H94=""),"",I94*H94)</f>
        <v/>
      </c>
      <c r="K94" s="49">
        <f>IF(J94="","",IF(F94="Oui",J94*'Synthèse IFI'!$B$6,0))</f>
        <v/>
      </c>
      <c r="L94" s="49">
        <f>IF(J94="","",J94-K94)</f>
        <v/>
      </c>
      <c r="M94" s="4" t="n"/>
      <c r="N94" s="4" t="n"/>
    </row>
    <row r="95" ht="32" customHeight="1">
      <c r="A95" s="4" t="n"/>
      <c r="B95" s="4" t="n"/>
      <c r="C95" s="4" t="n"/>
      <c r="D95" s="4" t="n"/>
      <c r="E95" s="4" t="n"/>
      <c r="F95" s="4" t="n"/>
      <c r="G95" s="4" t="n"/>
      <c r="H95" s="51" t="n"/>
      <c r="I95" s="52" t="n"/>
      <c r="J95" s="50">
        <f>IF(OR(I95="",H95=""),"",I95*H95)</f>
        <v/>
      </c>
      <c r="K95" s="50">
        <f>IF(J95="","",IF(F95="Oui",J95*'Synthèse IFI'!$B$6,0))</f>
        <v/>
      </c>
      <c r="L95" s="50">
        <f>IF(J95="","",J95-K95)</f>
        <v/>
      </c>
      <c r="M95" s="4" t="n"/>
      <c r="N95" s="4" t="n"/>
    </row>
    <row r="96" ht="32" customHeight="1">
      <c r="A96" s="4" t="n"/>
      <c r="B96" s="4" t="n"/>
      <c r="C96" s="4" t="n"/>
      <c r="D96" s="4" t="n"/>
      <c r="E96" s="4" t="n"/>
      <c r="F96" s="4" t="n"/>
      <c r="G96" s="4" t="n"/>
      <c r="H96" s="51" t="n"/>
      <c r="I96" s="52" t="n"/>
      <c r="J96" s="49">
        <f>IF(OR(I96="",H96=""),"",I96*H96)</f>
        <v/>
      </c>
      <c r="K96" s="49">
        <f>IF(J96="","",IF(F96="Oui",J96*'Synthèse IFI'!$B$6,0))</f>
        <v/>
      </c>
      <c r="L96" s="49">
        <f>IF(J96="","",J96-K96)</f>
        <v/>
      </c>
      <c r="M96" s="4" t="n"/>
      <c r="N96" s="4" t="n"/>
    </row>
    <row r="97" ht="32" customHeight="1">
      <c r="A97" s="4" t="n"/>
      <c r="B97" s="4" t="n"/>
      <c r="C97" s="4" t="n"/>
      <c r="D97" s="4" t="n"/>
      <c r="E97" s="4" t="n"/>
      <c r="F97" s="4" t="n"/>
      <c r="G97" s="4" t="n"/>
      <c r="H97" s="51" t="n"/>
      <c r="I97" s="52" t="n"/>
      <c r="J97" s="50">
        <f>IF(OR(I97="",H97=""),"",I97*H97)</f>
        <v/>
      </c>
      <c r="K97" s="50">
        <f>IF(J97="","",IF(F97="Oui",J97*'Synthèse IFI'!$B$6,0))</f>
        <v/>
      </c>
      <c r="L97" s="50">
        <f>IF(J97="","",J97-K97)</f>
        <v/>
      </c>
      <c r="M97" s="4" t="n"/>
      <c r="N97" s="4" t="n"/>
    </row>
    <row r="98" ht="32" customHeight="1">
      <c r="A98" s="4" t="n"/>
      <c r="B98" s="4" t="n"/>
      <c r="C98" s="4" t="n"/>
      <c r="D98" s="4" t="n"/>
      <c r="E98" s="4" t="n"/>
      <c r="F98" s="4" t="n"/>
      <c r="G98" s="4" t="n"/>
      <c r="H98" s="51" t="n"/>
      <c r="I98" s="52" t="n"/>
      <c r="J98" s="49">
        <f>IF(OR(I98="",H98=""),"",I98*H98)</f>
        <v/>
      </c>
      <c r="K98" s="49">
        <f>IF(J98="","",IF(F98="Oui",J98*'Synthèse IFI'!$B$6,0))</f>
        <v/>
      </c>
      <c r="L98" s="49">
        <f>IF(J98="","",J98-K98)</f>
        <v/>
      </c>
      <c r="M98" s="4" t="n"/>
      <c r="N98" s="4" t="n"/>
    </row>
    <row r="99" ht="32" customHeight="1">
      <c r="A99" s="4" t="n"/>
      <c r="B99" s="4" t="n"/>
      <c r="C99" s="4" t="n"/>
      <c r="D99" s="4" t="n"/>
      <c r="E99" s="4" t="n"/>
      <c r="F99" s="4" t="n"/>
      <c r="G99" s="4" t="n"/>
      <c r="H99" s="51" t="n"/>
      <c r="I99" s="52" t="n"/>
      <c r="J99" s="50">
        <f>IF(OR(I99="",H99=""),"",I99*H99)</f>
        <v/>
      </c>
      <c r="K99" s="50">
        <f>IF(J99="","",IF(F99="Oui",J99*'Synthèse IFI'!$B$6,0))</f>
        <v/>
      </c>
      <c r="L99" s="50">
        <f>IF(J99="","",J99-K99)</f>
        <v/>
      </c>
      <c r="M99" s="4" t="n"/>
      <c r="N99" s="4" t="n"/>
    </row>
    <row r="100" ht="32" customHeight="1">
      <c r="A100" s="4" t="n"/>
      <c r="B100" s="4" t="n"/>
      <c r="C100" s="4" t="n"/>
      <c r="D100" s="4" t="n"/>
      <c r="E100" s="4" t="n"/>
      <c r="F100" s="4" t="n"/>
      <c r="G100" s="4" t="n"/>
      <c r="H100" s="51" t="n"/>
      <c r="I100" s="52" t="n"/>
      <c r="J100" s="49">
        <f>IF(OR(I100="",H100=""),"",I100*H100)</f>
        <v/>
      </c>
      <c r="K100" s="49">
        <f>IF(J100="","",IF(F100="Oui",J100*'Synthèse IFI'!$B$6,0))</f>
        <v/>
      </c>
      <c r="L100" s="49">
        <f>IF(J100="","",J100-K100)</f>
        <v/>
      </c>
      <c r="M100" s="4" t="n"/>
      <c r="N100" s="4" t="n"/>
    </row>
    <row r="101" ht="32" customHeight="1">
      <c r="A101" s="4" t="n"/>
      <c r="B101" s="4" t="n"/>
      <c r="C101" s="4" t="n"/>
      <c r="D101" s="4" t="n"/>
      <c r="E101" s="4" t="n"/>
      <c r="F101" s="4" t="n"/>
      <c r="G101" s="4" t="n"/>
      <c r="H101" s="51" t="n"/>
      <c r="I101" s="52" t="n"/>
      <c r="J101" s="50">
        <f>IF(OR(I101="",H101=""),"",I101*H101)</f>
        <v/>
      </c>
      <c r="K101" s="50">
        <f>IF(J101="","",IF(F101="Oui",J101*'Synthèse IFI'!$B$6,0))</f>
        <v/>
      </c>
      <c r="L101" s="50">
        <f>IF(J101="","",J101-K101)</f>
        <v/>
      </c>
      <c r="M101" s="4" t="n"/>
      <c r="N101" s="4" t="n"/>
    </row>
  </sheetData>
  <autoFilter ref="A1:N101"/>
  <dataValidations count="5">
    <dataValidation sqref="B2:B101" showErrorMessage="1" showInputMessage="1" allowBlank="1" type="list">
      <formula1>"Appartement,Maison,Studio,Parts de SCI,Immeuble locatif,Terrain constructible,Local commercial"</formula1>
    </dataValidation>
    <dataValidation sqref="F2:F101" showErrorMessage="1" showInputMessage="1" allowBlank="1" type="list">
      <formula1>"Oui,Non"</formula1>
    </dataValidation>
    <dataValidation sqref="G2:G101" showErrorMessage="1" showInputMessage="1" allowBlank="1" type="list">
      <formula1>"Pleine propriété,Usufruit,Nue-propriété,Indivision"</formula1>
    </dataValidation>
    <dataValidation sqref="H2:H101" showErrorMessage="1" showInputMessage="1" allowBlank="1" type="decimal" operator="between">
      <formula1>0</formula1>
      <formula2>1</formula2>
    </dataValidation>
    <dataValidation sqref="M2:M101" showErrorMessage="1" showInputMessage="1" allowBlank="1" type="list">
      <formula1>"Direct,SCI,Indivision,Démembrement"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05"/>
  <sheetViews>
    <sheetView showGridLines="0" workbookViewId="0">
      <pane ySplit="1" topLeftCell="A2" activePane="bottomLeft" state="frozen"/>
      <selection pane="bottomLeft" activeCell="A1" sqref="A1"/>
    </sheetView>
  </sheetViews>
  <sheetFormatPr baseColWidth="8" defaultRowHeight="15"/>
  <cols>
    <col width="18" customWidth="1" min="1" max="1"/>
    <col width="34" customWidth="1" min="2" max="2"/>
    <col width="26" customWidth="1" min="3" max="3"/>
    <col width="22" customWidth="1" min="4" max="4"/>
    <col width="18" customWidth="1" min="5" max="5"/>
    <col width="28" customWidth="1" min="6" max="6"/>
    <col width="21" customWidth="1" min="7" max="7"/>
    <col width="20" customWidth="1" min="8" max="8"/>
    <col width="23" customWidth="1" min="9" max="9"/>
    <col width="46" customWidth="1" min="10" max="10"/>
  </cols>
  <sheetData>
    <row r="1" ht="34" customHeight="1">
      <c r="A1" s="12" t="inlineStr">
        <is>
          <t>Référence de la dette</t>
        </is>
      </c>
      <c r="B1" s="12" t="inlineStr">
        <is>
          <t>Bien associé</t>
        </is>
      </c>
      <c r="C1" s="12" t="inlineStr">
        <is>
          <t>Créancier</t>
        </is>
      </c>
      <c r="D1" s="12" t="inlineStr">
        <is>
          <t>Nature de la dette</t>
        </is>
      </c>
      <c r="E1" s="12" t="inlineStr">
        <is>
          <t>Date de souscription</t>
        </is>
      </c>
      <c r="F1" s="12" t="inlineStr">
        <is>
          <t>Capital restant dû au 01/01/2026</t>
        </is>
      </c>
      <c r="G1" s="12" t="inlineStr">
        <is>
          <t>Quote-part déductible</t>
        </is>
      </c>
      <c r="H1" s="12" t="inlineStr">
        <is>
          <t>Dette retenue IFI</t>
        </is>
      </c>
      <c r="I1" s="12" t="inlineStr">
        <is>
          <t>Justificatif disponible ?</t>
        </is>
      </c>
      <c r="J1" s="12" t="inlineStr">
        <is>
          <t>Commentaire</t>
        </is>
      </c>
    </row>
    <row r="2" ht="32" customHeight="1">
      <c r="A2" s="4" t="inlineStr">
        <is>
          <t>D-001</t>
        </is>
      </c>
      <c r="B2" s="4" t="inlineStr">
        <is>
          <t>P-001 — Résidence principale Paris</t>
        </is>
      </c>
      <c r="C2" s="4" t="inlineStr">
        <is>
          <t>Banque Rhône-Alpes</t>
        </is>
      </c>
      <c r="D2" s="4" t="inlineStr">
        <is>
          <t>Emprunt acquisition</t>
        </is>
      </c>
      <c r="E2" s="53" t="n">
        <v>46023</v>
      </c>
      <c r="F2" s="52" t="n">
        <v>380000</v>
      </c>
      <c r="G2" s="51" t="n">
        <v>1</v>
      </c>
      <c r="H2" s="49">
        <f>IF(OR(F2="",G2=""),"",F2*G2)</f>
        <v/>
      </c>
      <c r="I2" s="28" t="inlineStr">
        <is>
          <t>Oui</t>
        </is>
      </c>
      <c r="J2" s="4" t="inlineStr">
        <is>
          <t>Prêt immobilier résidence principale.</t>
        </is>
      </c>
    </row>
    <row r="3" ht="32" customHeight="1">
      <c r="A3" s="4" t="inlineStr">
        <is>
          <t>D-002</t>
        </is>
      </c>
      <c r="B3" s="4" t="inlineStr">
        <is>
          <t>P-002 — Appartement Bordeaux</t>
        </is>
      </c>
      <c r="C3" s="4" t="inlineStr">
        <is>
          <t>Crédit Habitat Atlantique</t>
        </is>
      </c>
      <c r="D3" s="4" t="inlineStr">
        <is>
          <t>Emprunt acquisition</t>
        </is>
      </c>
      <c r="E3" s="53" t="n">
        <v>46023</v>
      </c>
      <c r="F3" s="52" t="n">
        <v>120000</v>
      </c>
      <c r="G3" s="51" t="n">
        <v>1</v>
      </c>
      <c r="H3" s="50">
        <f>IF(OR(F3="",G3=""),"",F3*G3)</f>
        <v/>
      </c>
      <c r="I3" s="28" t="inlineStr">
        <is>
          <t>Oui</t>
        </is>
      </c>
      <c r="J3" s="4" t="inlineStr">
        <is>
          <t>Financement de l’appartement locatif.</t>
        </is>
      </c>
    </row>
    <row r="4" ht="32" customHeight="1">
      <c r="A4" s="4" t="inlineStr">
        <is>
          <t>D-003</t>
        </is>
      </c>
      <c r="B4" s="4" t="inlineStr">
        <is>
          <t>P-003 — Maison Lyon</t>
        </is>
      </c>
      <c r="C4" s="4" t="inlineStr">
        <is>
          <t>Banque Lyonnaise</t>
        </is>
      </c>
      <c r="D4" s="4" t="inlineStr">
        <is>
          <t>Prêt travaux</t>
        </is>
      </c>
      <c r="E4" s="53" t="n">
        <v>46023</v>
      </c>
      <c r="F4" s="52" t="n">
        <v>45000</v>
      </c>
      <c r="G4" s="51" t="n">
        <v>1</v>
      </c>
      <c r="H4" s="49">
        <f>IF(OR(F4="",G4=""),"",F4*G4)</f>
        <v/>
      </c>
      <c r="I4" s="28" t="inlineStr">
        <is>
          <t>Oui</t>
        </is>
      </c>
      <c r="J4" s="4" t="inlineStr">
        <is>
          <t>Travaux d’amélioration justifiés.</t>
        </is>
      </c>
    </row>
    <row r="5" ht="32" customHeight="1">
      <c r="A5" s="4" t="inlineStr">
        <is>
          <t>D-004</t>
        </is>
      </c>
      <c r="B5" s="4" t="inlineStr">
        <is>
          <t>P-004 — Studio Nice</t>
        </is>
      </c>
      <c r="C5" s="4" t="inlineStr">
        <is>
          <t>Banque Méditerranéenne</t>
        </is>
      </c>
      <c r="D5" s="4" t="inlineStr">
        <is>
          <t>Emprunt acquisition</t>
        </is>
      </c>
      <c r="E5" s="53" t="n">
        <v>46023</v>
      </c>
      <c r="F5" s="52" t="n">
        <v>85000</v>
      </c>
      <c r="G5" s="51" t="n">
        <v>1</v>
      </c>
      <c r="H5" s="50">
        <f>IF(OR(F5="",G5=""),"",F5*G5)</f>
        <v/>
      </c>
      <c r="I5" s="28" t="inlineStr">
        <is>
          <t>Non</t>
        </is>
      </c>
      <c r="J5" s="4" t="inlineStr">
        <is>
          <t>Justificatif à régulariser avant déclaration.</t>
        </is>
      </c>
    </row>
    <row r="6" ht="32" customHeight="1">
      <c r="A6" s="4" t="inlineStr">
        <is>
          <t>D-005</t>
        </is>
      </c>
      <c r="B6" s="4" t="inlineStr">
        <is>
          <t>P-005 — Parts de SCI Marseille</t>
        </is>
      </c>
      <c r="C6" s="4" t="inlineStr">
        <is>
          <t>SCI Familiale Martin</t>
        </is>
      </c>
      <c r="D6" s="4" t="inlineStr">
        <is>
          <t>Prêt SCI</t>
        </is>
      </c>
      <c r="E6" s="53" t="n">
        <v>46023</v>
      </c>
      <c r="F6" s="52" t="n">
        <v>110000</v>
      </c>
      <c r="G6" s="51" t="n">
        <v>1</v>
      </c>
      <c r="H6" s="49">
        <f>IF(OR(F6="",G6=""),"",F6*G6)</f>
        <v/>
      </c>
      <c r="I6" s="28" t="inlineStr">
        <is>
          <t>Oui</t>
        </is>
      </c>
      <c r="J6" s="4" t="inlineStr">
        <is>
          <t>Dette rattachée aux parts de SCI.</t>
        </is>
      </c>
    </row>
    <row r="7" ht="32" customHeight="1">
      <c r="A7" s="4" t="inlineStr">
        <is>
          <t>D-006</t>
        </is>
      </c>
      <c r="B7" s="4" t="inlineStr">
        <is>
          <t>P-006 — Immeuble Nantes</t>
        </is>
      </c>
      <c r="C7" s="4" t="inlineStr">
        <is>
          <t>Banque Ouest Immobilier</t>
        </is>
      </c>
      <c r="D7" s="4" t="inlineStr">
        <is>
          <t>Emprunt acquisition</t>
        </is>
      </c>
      <c r="E7" s="53" t="n">
        <v>46023</v>
      </c>
      <c r="F7" s="52" t="n">
        <v>430000</v>
      </c>
      <c r="G7" s="51" t="n">
        <v>1</v>
      </c>
      <c r="H7" s="50">
        <f>IF(OR(F7="",G7=""),"",F7*G7)</f>
        <v/>
      </c>
      <c r="I7" s="28" t="inlineStr">
        <is>
          <t>Oui</t>
        </is>
      </c>
      <c r="J7" s="4" t="inlineStr">
        <is>
          <t>Dette d’acquisition de l’immeuble locatif.</t>
        </is>
      </c>
    </row>
    <row r="8" ht="32" customHeight="1">
      <c r="A8" s="4" t="inlineStr">
        <is>
          <t>D-007</t>
        </is>
      </c>
      <c r="B8" s="4" t="inlineStr">
        <is>
          <t>P-007 — Terrain Toulouse</t>
        </is>
      </c>
      <c r="C8" s="4" t="inlineStr">
        <is>
          <t>Crédit Foncier Régional</t>
        </is>
      </c>
      <c r="D8" s="4" t="inlineStr">
        <is>
          <t>Prêt travaux</t>
        </is>
      </c>
      <c r="E8" s="53" t="n">
        <v>46023</v>
      </c>
      <c r="F8" s="52" t="n">
        <v>40000</v>
      </c>
      <c r="G8" s="51" t="n">
        <v>1</v>
      </c>
      <c r="H8" s="49">
        <f>IF(OR(F8="",G8=""),"",F8*G8)</f>
        <v/>
      </c>
      <c r="I8" s="28" t="inlineStr">
        <is>
          <t>Oui</t>
        </is>
      </c>
      <c r="J8" s="4" t="inlineStr">
        <is>
          <t>Viabilisation et travaux du terrain.</t>
        </is>
      </c>
    </row>
    <row r="9" ht="32" customHeight="1">
      <c r="A9" s="4" t="inlineStr">
        <is>
          <t>D-008</t>
        </is>
      </c>
      <c r="B9" s="4" t="inlineStr">
        <is>
          <t>P-008 — Local Montpellier</t>
        </is>
      </c>
      <c r="C9" s="4" t="inlineStr">
        <is>
          <t>Banque du Sud</t>
        </is>
      </c>
      <c r="D9" s="4" t="inlineStr">
        <is>
          <t>Emprunt acquisition</t>
        </is>
      </c>
      <c r="E9" s="53" t="n">
        <v>46023</v>
      </c>
      <c r="F9" s="52" t="n">
        <v>175000</v>
      </c>
      <c r="G9" s="51" t="n">
        <v>1</v>
      </c>
      <c r="H9" s="50">
        <f>IF(OR(F9="",G9=""),"",F9*G9)</f>
        <v/>
      </c>
      <c r="I9" s="28" t="inlineStr">
        <is>
          <t>Oui</t>
        </is>
      </c>
      <c r="J9" s="4" t="inlineStr">
        <is>
          <t>Dette liée au local commercial.</t>
        </is>
      </c>
    </row>
    <row r="10" ht="32" customHeight="1">
      <c r="A10" s="4" t="inlineStr">
        <is>
          <t>D-009</t>
        </is>
      </c>
      <c r="B10" s="4" t="inlineStr">
        <is>
          <t>P-009 — Maison La Rochelle</t>
        </is>
      </c>
      <c r="C10" s="4" t="inlineStr">
        <is>
          <t>SCI Océane</t>
        </is>
      </c>
      <c r="D10" s="4" t="inlineStr">
        <is>
          <t>Prêt SCI</t>
        </is>
      </c>
      <c r="E10" s="53" t="n">
        <v>46023</v>
      </c>
      <c r="F10" s="52" t="n">
        <v>210000</v>
      </c>
      <c r="G10" s="51" t="n">
        <v>1</v>
      </c>
      <c r="H10" s="49">
        <f>IF(OR(F10="",G10=""),"",F10*G10)</f>
        <v/>
      </c>
      <c r="I10" s="28" t="inlineStr">
        <is>
          <t>Oui</t>
        </is>
      </c>
      <c r="J10" s="4" t="inlineStr">
        <is>
          <t>Prêt SCI relatif à la résidence secondaire.</t>
        </is>
      </c>
    </row>
    <row r="11" ht="32" customHeight="1">
      <c r="A11" s="4" t="n"/>
      <c r="B11" s="4" t="n"/>
      <c r="C11" s="4" t="n"/>
      <c r="D11" s="4" t="n"/>
      <c r="E11" s="53" t="n"/>
      <c r="F11" s="52" t="n"/>
      <c r="G11" s="51" t="n"/>
      <c r="H11" s="50">
        <f>IF(OR(F11="",G11=""),"",F11*G11)</f>
        <v/>
      </c>
      <c r="I11" s="28" t="n"/>
      <c r="J11" s="4" t="n"/>
    </row>
    <row r="12" ht="32" customHeight="1">
      <c r="A12" s="4" t="n"/>
      <c r="B12" s="4" t="n"/>
      <c r="C12" s="4" t="n"/>
      <c r="D12" s="4" t="n"/>
      <c r="E12" s="53" t="n"/>
      <c r="F12" s="52" t="n"/>
      <c r="G12" s="51" t="n"/>
      <c r="H12" s="49">
        <f>IF(OR(F12="",G12=""),"",F12*G12)</f>
        <v/>
      </c>
      <c r="I12" s="28" t="n"/>
      <c r="J12" s="4" t="n"/>
    </row>
    <row r="13" ht="32" customHeight="1">
      <c r="A13" s="4" t="n"/>
      <c r="B13" s="4" t="n"/>
      <c r="C13" s="4" t="n"/>
      <c r="D13" s="4" t="n"/>
      <c r="E13" s="53" t="n"/>
      <c r="F13" s="52" t="n"/>
      <c r="G13" s="51" t="n"/>
      <c r="H13" s="50">
        <f>IF(OR(F13="",G13=""),"",F13*G13)</f>
        <v/>
      </c>
      <c r="I13" s="28" t="n"/>
      <c r="J13" s="4" t="n"/>
    </row>
    <row r="14" ht="32" customHeight="1">
      <c r="A14" s="4" t="n"/>
      <c r="B14" s="4" t="n"/>
      <c r="C14" s="4" t="n"/>
      <c r="D14" s="4" t="n"/>
      <c r="E14" s="53" t="n"/>
      <c r="F14" s="52" t="n"/>
      <c r="G14" s="51" t="n"/>
      <c r="H14" s="49">
        <f>IF(OR(F14="",G14=""),"",F14*G14)</f>
        <v/>
      </c>
      <c r="I14" s="28" t="n"/>
      <c r="J14" s="4" t="n"/>
    </row>
    <row r="15" ht="32" customHeight="1">
      <c r="A15" s="4" t="n"/>
      <c r="B15" s="4" t="n"/>
      <c r="C15" s="4" t="n"/>
      <c r="D15" s="4" t="n"/>
      <c r="E15" s="53" t="n"/>
      <c r="F15" s="52" t="n"/>
      <c r="G15" s="51" t="n"/>
      <c r="H15" s="50">
        <f>IF(OR(F15="",G15=""),"",F15*G15)</f>
        <v/>
      </c>
      <c r="I15" s="28" t="n"/>
      <c r="J15" s="4" t="n"/>
    </row>
    <row r="16" ht="32" customHeight="1">
      <c r="A16" s="4" t="n"/>
      <c r="B16" s="4" t="n"/>
      <c r="C16" s="4" t="n"/>
      <c r="D16" s="4" t="n"/>
      <c r="E16" s="53" t="n"/>
      <c r="F16" s="52" t="n"/>
      <c r="G16" s="51" t="n"/>
      <c r="H16" s="49">
        <f>IF(OR(F16="",G16=""),"",F16*G16)</f>
        <v/>
      </c>
      <c r="I16" s="28" t="n"/>
      <c r="J16" s="4" t="n"/>
    </row>
    <row r="17" ht="32" customHeight="1">
      <c r="A17" s="4" t="n"/>
      <c r="B17" s="4" t="n"/>
      <c r="C17" s="4" t="n"/>
      <c r="D17" s="4" t="n"/>
      <c r="E17" s="53" t="n"/>
      <c r="F17" s="52" t="n"/>
      <c r="G17" s="51" t="n"/>
      <c r="H17" s="50">
        <f>IF(OR(F17="",G17=""),"",F17*G17)</f>
        <v/>
      </c>
      <c r="I17" s="28" t="n"/>
      <c r="J17" s="4" t="n"/>
    </row>
    <row r="18" ht="32" customHeight="1">
      <c r="A18" s="4" t="n"/>
      <c r="B18" s="4" t="n"/>
      <c r="C18" s="4" t="n"/>
      <c r="D18" s="4" t="n"/>
      <c r="E18" s="53" t="n"/>
      <c r="F18" s="52" t="n"/>
      <c r="G18" s="51" t="n"/>
      <c r="H18" s="49">
        <f>IF(OR(F18="",G18=""),"",F18*G18)</f>
        <v/>
      </c>
      <c r="I18" s="28" t="n"/>
      <c r="J18" s="4" t="n"/>
    </row>
    <row r="19" ht="32" customHeight="1">
      <c r="A19" s="4" t="n"/>
      <c r="B19" s="4" t="n"/>
      <c r="C19" s="4" t="n"/>
      <c r="D19" s="4" t="n"/>
      <c r="E19" s="53" t="n"/>
      <c r="F19" s="52" t="n"/>
      <c r="G19" s="51" t="n"/>
      <c r="H19" s="50">
        <f>IF(OR(F19="",G19=""),"",F19*G19)</f>
        <v/>
      </c>
      <c r="I19" s="28" t="n"/>
      <c r="J19" s="4" t="n"/>
    </row>
    <row r="20" ht="32" customHeight="1">
      <c r="A20" s="4" t="n"/>
      <c r="B20" s="4" t="n"/>
      <c r="C20" s="4" t="n"/>
      <c r="D20" s="4" t="n"/>
      <c r="E20" s="53" t="n"/>
      <c r="F20" s="52" t="n"/>
      <c r="G20" s="51" t="n"/>
      <c r="H20" s="49">
        <f>IF(OR(F20="",G20=""),"",F20*G20)</f>
        <v/>
      </c>
      <c r="I20" s="28" t="n"/>
      <c r="J20" s="4" t="n"/>
    </row>
    <row r="21" ht="32" customHeight="1">
      <c r="A21" s="4" t="n"/>
      <c r="B21" s="4" t="n"/>
      <c r="C21" s="4" t="n"/>
      <c r="D21" s="4" t="n"/>
      <c r="E21" s="53" t="n"/>
      <c r="F21" s="52" t="n"/>
      <c r="G21" s="51" t="n"/>
      <c r="H21" s="50">
        <f>IF(OR(F21="",G21=""),"",F21*G21)</f>
        <v/>
      </c>
      <c r="I21" s="28" t="n"/>
      <c r="J21" s="4" t="n"/>
    </row>
    <row r="22" ht="32" customHeight="1">
      <c r="A22" s="4" t="n"/>
      <c r="B22" s="4" t="n"/>
      <c r="C22" s="4" t="n"/>
      <c r="D22" s="4" t="n"/>
      <c r="E22" s="53" t="n"/>
      <c r="F22" s="52" t="n"/>
      <c r="G22" s="51" t="n"/>
      <c r="H22" s="49">
        <f>IF(OR(F22="",G22=""),"",F22*G22)</f>
        <v/>
      </c>
      <c r="I22" s="28" t="n"/>
      <c r="J22" s="4" t="n"/>
    </row>
    <row r="23" ht="32" customHeight="1">
      <c r="A23" s="4" t="n"/>
      <c r="B23" s="4" t="n"/>
      <c r="C23" s="4" t="n"/>
      <c r="D23" s="4" t="n"/>
      <c r="E23" s="53" t="n"/>
      <c r="F23" s="52" t="n"/>
      <c r="G23" s="51" t="n"/>
      <c r="H23" s="50">
        <f>IF(OR(F23="",G23=""),"",F23*G23)</f>
        <v/>
      </c>
      <c r="I23" s="28" t="n"/>
      <c r="J23" s="4" t="n"/>
    </row>
    <row r="24" ht="32" customHeight="1">
      <c r="A24" s="4" t="n"/>
      <c r="B24" s="4" t="n"/>
      <c r="C24" s="4" t="n"/>
      <c r="D24" s="4" t="n"/>
      <c r="E24" s="53" t="n"/>
      <c r="F24" s="52" t="n"/>
      <c r="G24" s="51" t="n"/>
      <c r="H24" s="49">
        <f>IF(OR(F24="",G24=""),"",F24*G24)</f>
        <v/>
      </c>
      <c r="I24" s="28" t="n"/>
      <c r="J24" s="4" t="n"/>
    </row>
    <row r="25" ht="32" customHeight="1">
      <c r="A25" s="4" t="n"/>
      <c r="B25" s="4" t="n"/>
      <c r="C25" s="4" t="n"/>
      <c r="D25" s="4" t="n"/>
      <c r="E25" s="53" t="n"/>
      <c r="F25" s="52" t="n"/>
      <c r="G25" s="51" t="n"/>
      <c r="H25" s="50">
        <f>IF(OR(F25="",G25=""),"",F25*G25)</f>
        <v/>
      </c>
      <c r="I25" s="28" t="n"/>
      <c r="J25" s="4" t="n"/>
    </row>
    <row r="26" ht="32" customHeight="1">
      <c r="A26" s="4" t="n"/>
      <c r="B26" s="4" t="n"/>
      <c r="C26" s="4" t="n"/>
      <c r="D26" s="4" t="n"/>
      <c r="E26" s="53" t="n"/>
      <c r="F26" s="52" t="n"/>
      <c r="G26" s="51" t="n"/>
      <c r="H26" s="49">
        <f>IF(OR(F26="",G26=""),"",F26*G26)</f>
        <v/>
      </c>
      <c r="I26" s="28" t="n"/>
      <c r="J26" s="4" t="n"/>
    </row>
    <row r="27" ht="32" customHeight="1">
      <c r="A27" s="4" t="n"/>
      <c r="B27" s="4" t="n"/>
      <c r="C27" s="4" t="n"/>
      <c r="D27" s="4" t="n"/>
      <c r="E27" s="53" t="n"/>
      <c r="F27" s="52" t="n"/>
      <c r="G27" s="51" t="n"/>
      <c r="H27" s="50">
        <f>IF(OR(F27="",G27=""),"",F27*G27)</f>
        <v/>
      </c>
      <c r="I27" s="28" t="n"/>
      <c r="J27" s="4" t="n"/>
    </row>
    <row r="28" ht="32" customHeight="1">
      <c r="A28" s="4" t="n"/>
      <c r="B28" s="4" t="n"/>
      <c r="C28" s="4" t="n"/>
      <c r="D28" s="4" t="n"/>
      <c r="E28" s="53" t="n"/>
      <c r="F28" s="52" t="n"/>
      <c r="G28" s="51" t="n"/>
      <c r="H28" s="49">
        <f>IF(OR(F28="",G28=""),"",F28*G28)</f>
        <v/>
      </c>
      <c r="I28" s="28" t="n"/>
      <c r="J28" s="4" t="n"/>
    </row>
    <row r="29" ht="32" customHeight="1">
      <c r="A29" s="4" t="n"/>
      <c r="B29" s="4" t="n"/>
      <c r="C29" s="4" t="n"/>
      <c r="D29" s="4" t="n"/>
      <c r="E29" s="53" t="n"/>
      <c r="F29" s="52" t="n"/>
      <c r="G29" s="51" t="n"/>
      <c r="H29" s="50">
        <f>IF(OR(F29="",G29=""),"",F29*G29)</f>
        <v/>
      </c>
      <c r="I29" s="28" t="n"/>
      <c r="J29" s="4" t="n"/>
    </row>
    <row r="30" ht="32" customHeight="1">
      <c r="A30" s="4" t="n"/>
      <c r="B30" s="4" t="n"/>
      <c r="C30" s="4" t="n"/>
      <c r="D30" s="4" t="n"/>
      <c r="E30" s="53" t="n"/>
      <c r="F30" s="52" t="n"/>
      <c r="G30" s="51" t="n"/>
      <c r="H30" s="49">
        <f>IF(OR(F30="",G30=""),"",F30*G30)</f>
        <v/>
      </c>
      <c r="I30" s="28" t="n"/>
      <c r="J30" s="4" t="n"/>
    </row>
    <row r="31" ht="32" customHeight="1">
      <c r="A31" s="4" t="n"/>
      <c r="B31" s="4" t="n"/>
      <c r="C31" s="4" t="n"/>
      <c r="D31" s="4" t="n"/>
      <c r="E31" s="53" t="n"/>
      <c r="F31" s="52" t="n"/>
      <c r="G31" s="51" t="n"/>
      <c r="H31" s="50">
        <f>IF(OR(F31="",G31=""),"",F31*G31)</f>
        <v/>
      </c>
      <c r="I31" s="28" t="n"/>
      <c r="J31" s="4" t="n"/>
    </row>
    <row r="32" ht="32" customHeight="1">
      <c r="A32" s="4" t="n"/>
      <c r="B32" s="4" t="n"/>
      <c r="C32" s="4" t="n"/>
      <c r="D32" s="4" t="n"/>
      <c r="E32" s="53" t="n"/>
      <c r="F32" s="52" t="n"/>
      <c r="G32" s="51" t="n"/>
      <c r="H32" s="49">
        <f>IF(OR(F32="",G32=""),"",F32*G32)</f>
        <v/>
      </c>
      <c r="I32" s="28" t="n"/>
      <c r="J32" s="4" t="n"/>
    </row>
    <row r="33" ht="32" customHeight="1">
      <c r="A33" s="4" t="n"/>
      <c r="B33" s="4" t="n"/>
      <c r="C33" s="4" t="n"/>
      <c r="D33" s="4" t="n"/>
      <c r="E33" s="53" t="n"/>
      <c r="F33" s="52" t="n"/>
      <c r="G33" s="51" t="n"/>
      <c r="H33" s="50">
        <f>IF(OR(F33="",G33=""),"",F33*G33)</f>
        <v/>
      </c>
      <c r="I33" s="28" t="n"/>
      <c r="J33" s="4" t="n"/>
    </row>
    <row r="34" ht="32" customHeight="1">
      <c r="A34" s="4" t="n"/>
      <c r="B34" s="4" t="n"/>
      <c r="C34" s="4" t="n"/>
      <c r="D34" s="4" t="n"/>
      <c r="E34" s="53" t="n"/>
      <c r="F34" s="52" t="n"/>
      <c r="G34" s="51" t="n"/>
      <c r="H34" s="49">
        <f>IF(OR(F34="",G34=""),"",F34*G34)</f>
        <v/>
      </c>
      <c r="I34" s="28" t="n"/>
      <c r="J34" s="4" t="n"/>
    </row>
    <row r="35" ht="32" customHeight="1">
      <c r="A35" s="4" t="n"/>
      <c r="B35" s="4" t="n"/>
      <c r="C35" s="4" t="n"/>
      <c r="D35" s="4" t="n"/>
      <c r="E35" s="53" t="n"/>
      <c r="F35" s="52" t="n"/>
      <c r="G35" s="51" t="n"/>
      <c r="H35" s="50">
        <f>IF(OR(F35="",G35=""),"",F35*G35)</f>
        <v/>
      </c>
      <c r="I35" s="28" t="n"/>
      <c r="J35" s="4" t="n"/>
    </row>
    <row r="36" ht="32" customHeight="1">
      <c r="A36" s="4" t="n"/>
      <c r="B36" s="4" t="n"/>
      <c r="C36" s="4" t="n"/>
      <c r="D36" s="4" t="n"/>
      <c r="E36" s="53" t="n"/>
      <c r="F36" s="52" t="n"/>
      <c r="G36" s="51" t="n"/>
      <c r="H36" s="49">
        <f>IF(OR(F36="",G36=""),"",F36*G36)</f>
        <v/>
      </c>
      <c r="I36" s="28" t="n"/>
      <c r="J36" s="4" t="n"/>
    </row>
    <row r="37" ht="32" customHeight="1">
      <c r="A37" s="4" t="n"/>
      <c r="B37" s="4" t="n"/>
      <c r="C37" s="4" t="n"/>
      <c r="D37" s="4" t="n"/>
      <c r="E37" s="53" t="n"/>
      <c r="F37" s="52" t="n"/>
      <c r="G37" s="51" t="n"/>
      <c r="H37" s="50">
        <f>IF(OR(F37="",G37=""),"",F37*G37)</f>
        <v/>
      </c>
      <c r="I37" s="28" t="n"/>
      <c r="J37" s="4" t="n"/>
    </row>
    <row r="38" ht="32" customHeight="1">
      <c r="A38" s="4" t="n"/>
      <c r="B38" s="4" t="n"/>
      <c r="C38" s="4" t="n"/>
      <c r="D38" s="4" t="n"/>
      <c r="E38" s="53" t="n"/>
      <c r="F38" s="52" t="n"/>
      <c r="G38" s="51" t="n"/>
      <c r="H38" s="49">
        <f>IF(OR(F38="",G38=""),"",F38*G38)</f>
        <v/>
      </c>
      <c r="I38" s="28" t="n"/>
      <c r="J38" s="4" t="n"/>
    </row>
    <row r="39" ht="32" customHeight="1">
      <c r="A39" s="4" t="n"/>
      <c r="B39" s="4" t="n"/>
      <c r="C39" s="4" t="n"/>
      <c r="D39" s="4" t="n"/>
      <c r="E39" s="53" t="n"/>
      <c r="F39" s="52" t="n"/>
      <c r="G39" s="51" t="n"/>
      <c r="H39" s="50">
        <f>IF(OR(F39="",G39=""),"",F39*G39)</f>
        <v/>
      </c>
      <c r="I39" s="28" t="n"/>
      <c r="J39" s="4" t="n"/>
    </row>
    <row r="40" ht="32" customHeight="1">
      <c r="A40" s="4" t="n"/>
      <c r="B40" s="4" t="n"/>
      <c r="C40" s="4" t="n"/>
      <c r="D40" s="4" t="n"/>
      <c r="E40" s="53" t="n"/>
      <c r="F40" s="52" t="n"/>
      <c r="G40" s="51" t="n"/>
      <c r="H40" s="49">
        <f>IF(OR(F40="",G40=""),"",F40*G40)</f>
        <v/>
      </c>
      <c r="I40" s="28" t="n"/>
      <c r="J40" s="4" t="n"/>
    </row>
    <row r="41" ht="32" customHeight="1">
      <c r="A41" s="4" t="n"/>
      <c r="B41" s="4" t="n"/>
      <c r="C41" s="4" t="n"/>
      <c r="D41" s="4" t="n"/>
      <c r="E41" s="53" t="n"/>
      <c r="F41" s="52" t="n"/>
      <c r="G41" s="51" t="n"/>
      <c r="H41" s="50">
        <f>IF(OR(F41="",G41=""),"",F41*G41)</f>
        <v/>
      </c>
      <c r="I41" s="28" t="n"/>
      <c r="J41" s="4" t="n"/>
    </row>
    <row r="42" ht="32" customHeight="1">
      <c r="A42" s="4" t="n"/>
      <c r="B42" s="4" t="n"/>
      <c r="C42" s="4" t="n"/>
      <c r="D42" s="4" t="n"/>
      <c r="E42" s="53" t="n"/>
      <c r="F42" s="52" t="n"/>
      <c r="G42" s="51" t="n"/>
      <c r="H42" s="49">
        <f>IF(OR(F42="",G42=""),"",F42*G42)</f>
        <v/>
      </c>
      <c r="I42" s="28" t="n"/>
      <c r="J42" s="4" t="n"/>
    </row>
    <row r="43" ht="32" customHeight="1">
      <c r="A43" s="4" t="n"/>
      <c r="B43" s="4" t="n"/>
      <c r="C43" s="4" t="n"/>
      <c r="D43" s="4" t="n"/>
      <c r="E43" s="53" t="n"/>
      <c r="F43" s="52" t="n"/>
      <c r="G43" s="51" t="n"/>
      <c r="H43" s="50">
        <f>IF(OR(F43="",G43=""),"",F43*G43)</f>
        <v/>
      </c>
      <c r="I43" s="28" t="n"/>
      <c r="J43" s="4" t="n"/>
    </row>
    <row r="44" ht="32" customHeight="1">
      <c r="A44" s="4" t="n"/>
      <c r="B44" s="4" t="n"/>
      <c r="C44" s="4" t="n"/>
      <c r="D44" s="4" t="n"/>
      <c r="E44" s="53" t="n"/>
      <c r="F44" s="52" t="n"/>
      <c r="G44" s="51" t="n"/>
      <c r="H44" s="49">
        <f>IF(OR(F44="",G44=""),"",F44*G44)</f>
        <v/>
      </c>
      <c r="I44" s="28" t="n"/>
      <c r="J44" s="4" t="n"/>
    </row>
    <row r="45" ht="32" customHeight="1">
      <c r="A45" s="4" t="n"/>
      <c r="B45" s="4" t="n"/>
      <c r="C45" s="4" t="n"/>
      <c r="D45" s="4" t="n"/>
      <c r="E45" s="53" t="n"/>
      <c r="F45" s="52" t="n"/>
      <c r="G45" s="51" t="n"/>
      <c r="H45" s="50">
        <f>IF(OR(F45="",G45=""),"",F45*G45)</f>
        <v/>
      </c>
      <c r="I45" s="28" t="n"/>
      <c r="J45" s="4" t="n"/>
    </row>
    <row r="46" ht="32" customHeight="1">
      <c r="A46" s="4" t="n"/>
      <c r="B46" s="4" t="n"/>
      <c r="C46" s="4" t="n"/>
      <c r="D46" s="4" t="n"/>
      <c r="E46" s="53" t="n"/>
      <c r="F46" s="52" t="n"/>
      <c r="G46" s="51" t="n"/>
      <c r="H46" s="49">
        <f>IF(OR(F46="",G46=""),"",F46*G46)</f>
        <v/>
      </c>
      <c r="I46" s="28" t="n"/>
      <c r="J46" s="4" t="n"/>
    </row>
    <row r="47" ht="32" customHeight="1">
      <c r="A47" s="4" t="n"/>
      <c r="B47" s="4" t="n"/>
      <c r="C47" s="4" t="n"/>
      <c r="D47" s="4" t="n"/>
      <c r="E47" s="53" t="n"/>
      <c r="F47" s="52" t="n"/>
      <c r="G47" s="51" t="n"/>
      <c r="H47" s="50">
        <f>IF(OR(F47="",G47=""),"",F47*G47)</f>
        <v/>
      </c>
      <c r="I47" s="28" t="n"/>
      <c r="J47" s="4" t="n"/>
    </row>
    <row r="48" ht="32" customHeight="1">
      <c r="A48" s="4" t="n"/>
      <c r="B48" s="4" t="n"/>
      <c r="C48" s="4" t="n"/>
      <c r="D48" s="4" t="n"/>
      <c r="E48" s="53" t="n"/>
      <c r="F48" s="52" t="n"/>
      <c r="G48" s="51" t="n"/>
      <c r="H48" s="49">
        <f>IF(OR(F48="",G48=""),"",F48*G48)</f>
        <v/>
      </c>
      <c r="I48" s="28" t="n"/>
      <c r="J48" s="4" t="n"/>
    </row>
    <row r="49" ht="32" customHeight="1">
      <c r="A49" s="4" t="n"/>
      <c r="B49" s="4" t="n"/>
      <c r="C49" s="4" t="n"/>
      <c r="D49" s="4" t="n"/>
      <c r="E49" s="53" t="n"/>
      <c r="F49" s="52" t="n"/>
      <c r="G49" s="51" t="n"/>
      <c r="H49" s="50">
        <f>IF(OR(F49="",G49=""),"",F49*G49)</f>
        <v/>
      </c>
      <c r="I49" s="28" t="n"/>
      <c r="J49" s="4" t="n"/>
    </row>
    <row r="50" ht="32" customHeight="1">
      <c r="A50" s="4" t="n"/>
      <c r="B50" s="4" t="n"/>
      <c r="C50" s="4" t="n"/>
      <c r="D50" s="4" t="n"/>
      <c r="E50" s="53" t="n"/>
      <c r="F50" s="52" t="n"/>
      <c r="G50" s="51" t="n"/>
      <c r="H50" s="49">
        <f>IF(OR(F50="",G50=""),"",F50*G50)</f>
        <v/>
      </c>
      <c r="I50" s="28" t="n"/>
      <c r="J50" s="4" t="n"/>
    </row>
    <row r="51" ht="32" customHeight="1">
      <c r="A51" s="4" t="n"/>
      <c r="B51" s="4" t="n"/>
      <c r="C51" s="4" t="n"/>
      <c r="D51" s="4" t="n"/>
      <c r="E51" s="53" t="n"/>
      <c r="F51" s="52" t="n"/>
      <c r="G51" s="51" t="n"/>
      <c r="H51" s="50">
        <f>IF(OR(F51="",G51=""),"",F51*G51)</f>
        <v/>
      </c>
      <c r="I51" s="28" t="n"/>
      <c r="J51" s="4" t="n"/>
    </row>
    <row r="52" ht="32" customHeight="1">
      <c r="A52" s="4" t="n"/>
      <c r="B52" s="4" t="n"/>
      <c r="C52" s="4" t="n"/>
      <c r="D52" s="4" t="n"/>
      <c r="E52" s="53" t="n"/>
      <c r="F52" s="52" t="n"/>
      <c r="G52" s="51" t="n"/>
      <c r="H52" s="49">
        <f>IF(OR(F52="",G52=""),"",F52*G52)</f>
        <v/>
      </c>
      <c r="I52" s="28" t="n"/>
      <c r="J52" s="4" t="n"/>
    </row>
    <row r="53" ht="32" customHeight="1">
      <c r="A53" s="4" t="n"/>
      <c r="B53" s="4" t="n"/>
      <c r="C53" s="4" t="n"/>
      <c r="D53" s="4" t="n"/>
      <c r="E53" s="53" t="n"/>
      <c r="F53" s="52" t="n"/>
      <c r="G53" s="51" t="n"/>
      <c r="H53" s="50">
        <f>IF(OR(F53="",G53=""),"",F53*G53)</f>
        <v/>
      </c>
      <c r="I53" s="28" t="n"/>
      <c r="J53" s="4" t="n"/>
    </row>
    <row r="54" ht="32" customHeight="1">
      <c r="A54" s="4" t="n"/>
      <c r="B54" s="4" t="n"/>
      <c r="C54" s="4" t="n"/>
      <c r="D54" s="4" t="n"/>
      <c r="E54" s="53" t="n"/>
      <c r="F54" s="52" t="n"/>
      <c r="G54" s="51" t="n"/>
      <c r="H54" s="49">
        <f>IF(OR(F54="",G54=""),"",F54*G54)</f>
        <v/>
      </c>
      <c r="I54" s="28" t="n"/>
      <c r="J54" s="4" t="n"/>
    </row>
    <row r="55" ht="32" customHeight="1">
      <c r="A55" s="4" t="n"/>
      <c r="B55" s="4" t="n"/>
      <c r="C55" s="4" t="n"/>
      <c r="D55" s="4" t="n"/>
      <c r="E55" s="53" t="n"/>
      <c r="F55" s="52" t="n"/>
      <c r="G55" s="51" t="n"/>
      <c r="H55" s="50">
        <f>IF(OR(F55="",G55=""),"",F55*G55)</f>
        <v/>
      </c>
      <c r="I55" s="28" t="n"/>
      <c r="J55" s="4" t="n"/>
    </row>
    <row r="56" ht="32" customHeight="1">
      <c r="A56" s="4" t="n"/>
      <c r="B56" s="4" t="n"/>
      <c r="C56" s="4" t="n"/>
      <c r="D56" s="4" t="n"/>
      <c r="E56" s="53" t="n"/>
      <c r="F56" s="52" t="n"/>
      <c r="G56" s="51" t="n"/>
      <c r="H56" s="49">
        <f>IF(OR(F56="",G56=""),"",F56*G56)</f>
        <v/>
      </c>
      <c r="I56" s="28" t="n"/>
      <c r="J56" s="4" t="n"/>
    </row>
    <row r="57" ht="32" customHeight="1">
      <c r="A57" s="4" t="n"/>
      <c r="B57" s="4" t="n"/>
      <c r="C57" s="4" t="n"/>
      <c r="D57" s="4" t="n"/>
      <c r="E57" s="53" t="n"/>
      <c r="F57" s="52" t="n"/>
      <c r="G57" s="51" t="n"/>
      <c r="H57" s="50">
        <f>IF(OR(F57="",G57=""),"",F57*G57)</f>
        <v/>
      </c>
      <c r="I57" s="28" t="n"/>
      <c r="J57" s="4" t="n"/>
    </row>
    <row r="58" ht="32" customHeight="1">
      <c r="A58" s="4" t="n"/>
      <c r="B58" s="4" t="n"/>
      <c r="C58" s="4" t="n"/>
      <c r="D58" s="4" t="n"/>
      <c r="E58" s="53" t="n"/>
      <c r="F58" s="52" t="n"/>
      <c r="G58" s="51" t="n"/>
      <c r="H58" s="49">
        <f>IF(OR(F58="",G58=""),"",F58*G58)</f>
        <v/>
      </c>
      <c r="I58" s="28" t="n"/>
      <c r="J58" s="4" t="n"/>
    </row>
    <row r="59" ht="32" customHeight="1">
      <c r="A59" s="4" t="n"/>
      <c r="B59" s="4" t="n"/>
      <c r="C59" s="4" t="n"/>
      <c r="D59" s="4" t="n"/>
      <c r="E59" s="53" t="n"/>
      <c r="F59" s="52" t="n"/>
      <c r="G59" s="51" t="n"/>
      <c r="H59" s="50">
        <f>IF(OR(F59="",G59=""),"",F59*G59)</f>
        <v/>
      </c>
      <c r="I59" s="28" t="n"/>
      <c r="J59" s="4" t="n"/>
    </row>
    <row r="60" ht="32" customHeight="1">
      <c r="A60" s="4" t="n"/>
      <c r="B60" s="4" t="n"/>
      <c r="C60" s="4" t="n"/>
      <c r="D60" s="4" t="n"/>
      <c r="E60" s="53" t="n"/>
      <c r="F60" s="52" t="n"/>
      <c r="G60" s="51" t="n"/>
      <c r="H60" s="49">
        <f>IF(OR(F60="",G60=""),"",F60*G60)</f>
        <v/>
      </c>
      <c r="I60" s="28" t="n"/>
      <c r="J60" s="4" t="n"/>
    </row>
    <row r="61" ht="32" customHeight="1">
      <c r="A61" s="4" t="n"/>
      <c r="B61" s="4" t="n"/>
      <c r="C61" s="4" t="n"/>
      <c r="D61" s="4" t="n"/>
      <c r="E61" s="53" t="n"/>
      <c r="F61" s="52" t="n"/>
      <c r="G61" s="51" t="n"/>
      <c r="H61" s="50">
        <f>IF(OR(F61="",G61=""),"",F61*G61)</f>
        <v/>
      </c>
      <c r="I61" s="28" t="n"/>
      <c r="J61" s="4" t="n"/>
    </row>
    <row r="62" ht="32" customHeight="1">
      <c r="A62" s="4" t="n"/>
      <c r="B62" s="4" t="n"/>
      <c r="C62" s="4" t="n"/>
      <c r="D62" s="4" t="n"/>
      <c r="E62" s="53" t="n"/>
      <c r="F62" s="52" t="n"/>
      <c r="G62" s="51" t="n"/>
      <c r="H62" s="49">
        <f>IF(OR(F62="",G62=""),"",F62*G62)</f>
        <v/>
      </c>
      <c r="I62" s="28" t="n"/>
      <c r="J62" s="4" t="n"/>
    </row>
    <row r="63" ht="32" customHeight="1">
      <c r="A63" s="4" t="n"/>
      <c r="B63" s="4" t="n"/>
      <c r="C63" s="4" t="n"/>
      <c r="D63" s="4" t="n"/>
      <c r="E63" s="53" t="n"/>
      <c r="F63" s="52" t="n"/>
      <c r="G63" s="51" t="n"/>
      <c r="H63" s="50">
        <f>IF(OR(F63="",G63=""),"",F63*G63)</f>
        <v/>
      </c>
      <c r="I63" s="28" t="n"/>
      <c r="J63" s="4" t="n"/>
    </row>
    <row r="64" ht="32" customHeight="1">
      <c r="A64" s="4" t="n"/>
      <c r="B64" s="4" t="n"/>
      <c r="C64" s="4" t="n"/>
      <c r="D64" s="4" t="n"/>
      <c r="E64" s="53" t="n"/>
      <c r="F64" s="52" t="n"/>
      <c r="G64" s="51" t="n"/>
      <c r="H64" s="49">
        <f>IF(OR(F64="",G64=""),"",F64*G64)</f>
        <v/>
      </c>
      <c r="I64" s="28" t="n"/>
      <c r="J64" s="4" t="n"/>
    </row>
    <row r="65" ht="32" customHeight="1">
      <c r="A65" s="4" t="n"/>
      <c r="B65" s="4" t="n"/>
      <c r="C65" s="4" t="n"/>
      <c r="D65" s="4" t="n"/>
      <c r="E65" s="53" t="n"/>
      <c r="F65" s="52" t="n"/>
      <c r="G65" s="51" t="n"/>
      <c r="H65" s="50">
        <f>IF(OR(F65="",G65=""),"",F65*G65)</f>
        <v/>
      </c>
      <c r="I65" s="28" t="n"/>
      <c r="J65" s="4" t="n"/>
    </row>
    <row r="66" ht="32" customHeight="1">
      <c r="A66" s="4" t="n"/>
      <c r="B66" s="4" t="n"/>
      <c r="C66" s="4" t="n"/>
      <c r="D66" s="4" t="n"/>
      <c r="E66" s="53" t="n"/>
      <c r="F66" s="52" t="n"/>
      <c r="G66" s="51" t="n"/>
      <c r="H66" s="49">
        <f>IF(OR(F66="",G66=""),"",F66*G66)</f>
        <v/>
      </c>
      <c r="I66" s="28" t="n"/>
      <c r="J66" s="4" t="n"/>
    </row>
    <row r="67" ht="32" customHeight="1">
      <c r="A67" s="4" t="n"/>
      <c r="B67" s="4" t="n"/>
      <c r="C67" s="4" t="n"/>
      <c r="D67" s="4" t="n"/>
      <c r="E67" s="53" t="n"/>
      <c r="F67" s="52" t="n"/>
      <c r="G67" s="51" t="n"/>
      <c r="H67" s="50">
        <f>IF(OR(F67="",G67=""),"",F67*G67)</f>
        <v/>
      </c>
      <c r="I67" s="28" t="n"/>
      <c r="J67" s="4" t="n"/>
    </row>
    <row r="68" ht="32" customHeight="1">
      <c r="A68" s="4" t="n"/>
      <c r="B68" s="4" t="n"/>
      <c r="C68" s="4" t="n"/>
      <c r="D68" s="4" t="n"/>
      <c r="E68" s="53" t="n"/>
      <c r="F68" s="52" t="n"/>
      <c r="G68" s="51" t="n"/>
      <c r="H68" s="49">
        <f>IF(OR(F68="",G68=""),"",F68*G68)</f>
        <v/>
      </c>
      <c r="I68" s="28" t="n"/>
      <c r="J68" s="4" t="n"/>
    </row>
    <row r="69" ht="32" customHeight="1">
      <c r="A69" s="4" t="n"/>
      <c r="B69" s="4" t="n"/>
      <c r="C69" s="4" t="n"/>
      <c r="D69" s="4" t="n"/>
      <c r="E69" s="53" t="n"/>
      <c r="F69" s="52" t="n"/>
      <c r="G69" s="51" t="n"/>
      <c r="H69" s="50">
        <f>IF(OR(F69="",G69=""),"",F69*G69)</f>
        <v/>
      </c>
      <c r="I69" s="28" t="n"/>
      <c r="J69" s="4" t="n"/>
    </row>
    <row r="70" ht="32" customHeight="1">
      <c r="A70" s="4" t="n"/>
      <c r="B70" s="4" t="n"/>
      <c r="C70" s="4" t="n"/>
      <c r="D70" s="4" t="n"/>
      <c r="E70" s="53" t="n"/>
      <c r="F70" s="52" t="n"/>
      <c r="G70" s="51" t="n"/>
      <c r="H70" s="49">
        <f>IF(OR(F70="",G70=""),"",F70*G70)</f>
        <v/>
      </c>
      <c r="I70" s="28" t="n"/>
      <c r="J70" s="4" t="n"/>
    </row>
    <row r="71" ht="32" customHeight="1">
      <c r="A71" s="4" t="n"/>
      <c r="B71" s="4" t="n"/>
      <c r="C71" s="4" t="n"/>
      <c r="D71" s="4" t="n"/>
      <c r="E71" s="53" t="n"/>
      <c r="F71" s="52" t="n"/>
      <c r="G71" s="51" t="n"/>
      <c r="H71" s="50">
        <f>IF(OR(F71="",G71=""),"",F71*G71)</f>
        <v/>
      </c>
      <c r="I71" s="28" t="n"/>
      <c r="J71" s="4" t="n"/>
    </row>
    <row r="72" ht="32" customHeight="1">
      <c r="A72" s="4" t="n"/>
      <c r="B72" s="4" t="n"/>
      <c r="C72" s="4" t="n"/>
      <c r="D72" s="4" t="n"/>
      <c r="E72" s="53" t="n"/>
      <c r="F72" s="52" t="n"/>
      <c r="G72" s="51" t="n"/>
      <c r="H72" s="49">
        <f>IF(OR(F72="",G72=""),"",F72*G72)</f>
        <v/>
      </c>
      <c r="I72" s="28" t="n"/>
      <c r="J72" s="4" t="n"/>
    </row>
    <row r="73" ht="32" customHeight="1">
      <c r="A73" s="4" t="n"/>
      <c r="B73" s="4" t="n"/>
      <c r="C73" s="4" t="n"/>
      <c r="D73" s="4" t="n"/>
      <c r="E73" s="53" t="n"/>
      <c r="F73" s="52" t="n"/>
      <c r="G73" s="51" t="n"/>
      <c r="H73" s="50">
        <f>IF(OR(F73="",G73=""),"",F73*G73)</f>
        <v/>
      </c>
      <c r="I73" s="28" t="n"/>
      <c r="J73" s="4" t="n"/>
    </row>
    <row r="74" ht="32" customHeight="1">
      <c r="A74" s="4" t="n"/>
      <c r="B74" s="4" t="n"/>
      <c r="C74" s="4" t="n"/>
      <c r="D74" s="4" t="n"/>
      <c r="E74" s="53" t="n"/>
      <c r="F74" s="52" t="n"/>
      <c r="G74" s="51" t="n"/>
      <c r="H74" s="49">
        <f>IF(OR(F74="",G74=""),"",F74*G74)</f>
        <v/>
      </c>
      <c r="I74" s="28" t="n"/>
      <c r="J74" s="4" t="n"/>
    </row>
    <row r="75" ht="32" customHeight="1">
      <c r="A75" s="4" t="n"/>
      <c r="B75" s="4" t="n"/>
      <c r="C75" s="4" t="n"/>
      <c r="D75" s="4" t="n"/>
      <c r="E75" s="53" t="n"/>
      <c r="F75" s="52" t="n"/>
      <c r="G75" s="51" t="n"/>
      <c r="H75" s="50">
        <f>IF(OR(F75="",G75=""),"",F75*G75)</f>
        <v/>
      </c>
      <c r="I75" s="28" t="n"/>
      <c r="J75" s="4" t="n"/>
    </row>
    <row r="76" ht="32" customHeight="1">
      <c r="A76" s="4" t="n"/>
      <c r="B76" s="4" t="n"/>
      <c r="C76" s="4" t="n"/>
      <c r="D76" s="4" t="n"/>
      <c r="E76" s="53" t="n"/>
      <c r="F76" s="52" t="n"/>
      <c r="G76" s="51" t="n"/>
      <c r="H76" s="49">
        <f>IF(OR(F76="",G76=""),"",F76*G76)</f>
        <v/>
      </c>
      <c r="I76" s="28" t="n"/>
      <c r="J76" s="4" t="n"/>
    </row>
    <row r="77" ht="32" customHeight="1">
      <c r="A77" s="4" t="n"/>
      <c r="B77" s="4" t="n"/>
      <c r="C77" s="4" t="n"/>
      <c r="D77" s="4" t="n"/>
      <c r="E77" s="53" t="n"/>
      <c r="F77" s="52" t="n"/>
      <c r="G77" s="51" t="n"/>
      <c r="H77" s="50">
        <f>IF(OR(F77="",G77=""),"",F77*G77)</f>
        <v/>
      </c>
      <c r="I77" s="28" t="n"/>
      <c r="J77" s="4" t="n"/>
    </row>
    <row r="78" ht="32" customHeight="1">
      <c r="A78" s="4" t="n"/>
      <c r="B78" s="4" t="n"/>
      <c r="C78" s="4" t="n"/>
      <c r="D78" s="4" t="n"/>
      <c r="E78" s="53" t="n"/>
      <c r="F78" s="52" t="n"/>
      <c r="G78" s="51" t="n"/>
      <c r="H78" s="49">
        <f>IF(OR(F78="",G78=""),"",F78*G78)</f>
        <v/>
      </c>
      <c r="I78" s="28" t="n"/>
      <c r="J78" s="4" t="n"/>
    </row>
    <row r="79" ht="32" customHeight="1">
      <c r="A79" s="4" t="n"/>
      <c r="B79" s="4" t="n"/>
      <c r="C79" s="4" t="n"/>
      <c r="D79" s="4" t="n"/>
      <c r="E79" s="53" t="n"/>
      <c r="F79" s="52" t="n"/>
      <c r="G79" s="51" t="n"/>
      <c r="H79" s="50">
        <f>IF(OR(F79="",G79=""),"",F79*G79)</f>
        <v/>
      </c>
      <c r="I79" s="28" t="n"/>
      <c r="J79" s="4" t="n"/>
    </row>
    <row r="80" ht="32" customHeight="1">
      <c r="A80" s="4" t="n"/>
      <c r="B80" s="4" t="n"/>
      <c r="C80" s="4" t="n"/>
      <c r="D80" s="4" t="n"/>
      <c r="E80" s="53" t="n"/>
      <c r="F80" s="52" t="n"/>
      <c r="G80" s="51" t="n"/>
      <c r="H80" s="49">
        <f>IF(OR(F80="",G80=""),"",F80*G80)</f>
        <v/>
      </c>
      <c r="I80" s="28" t="n"/>
      <c r="J80" s="4" t="n"/>
    </row>
    <row r="81" ht="32" customHeight="1">
      <c r="A81" s="4" t="n"/>
      <c r="B81" s="4" t="n"/>
      <c r="C81" s="4" t="n"/>
      <c r="D81" s="4" t="n"/>
      <c r="E81" s="53" t="n"/>
      <c r="F81" s="52" t="n"/>
      <c r="G81" s="51" t="n"/>
      <c r="H81" s="50">
        <f>IF(OR(F81="",G81=""),"",F81*G81)</f>
        <v/>
      </c>
      <c r="I81" s="28" t="n"/>
      <c r="J81" s="4" t="n"/>
    </row>
    <row r="82" ht="32" customHeight="1">
      <c r="A82" s="4" t="n"/>
      <c r="B82" s="4" t="n"/>
      <c r="C82" s="4" t="n"/>
      <c r="D82" s="4" t="n"/>
      <c r="E82" s="53" t="n"/>
      <c r="F82" s="52" t="n"/>
      <c r="G82" s="51" t="n"/>
      <c r="H82" s="49">
        <f>IF(OR(F82="",G82=""),"",F82*G82)</f>
        <v/>
      </c>
      <c r="I82" s="28" t="n"/>
      <c r="J82" s="4" t="n"/>
    </row>
    <row r="83" ht="32" customHeight="1">
      <c r="A83" s="4" t="n"/>
      <c r="B83" s="4" t="n"/>
      <c r="C83" s="4" t="n"/>
      <c r="D83" s="4" t="n"/>
      <c r="E83" s="53" t="n"/>
      <c r="F83" s="52" t="n"/>
      <c r="G83" s="51" t="n"/>
      <c r="H83" s="50">
        <f>IF(OR(F83="",G83=""),"",F83*G83)</f>
        <v/>
      </c>
      <c r="I83" s="28" t="n"/>
      <c r="J83" s="4" t="n"/>
    </row>
    <row r="84" ht="32" customHeight="1">
      <c r="A84" s="4" t="n"/>
      <c r="B84" s="4" t="n"/>
      <c r="C84" s="4" t="n"/>
      <c r="D84" s="4" t="n"/>
      <c r="E84" s="53" t="n"/>
      <c r="F84" s="52" t="n"/>
      <c r="G84" s="51" t="n"/>
      <c r="H84" s="49">
        <f>IF(OR(F84="",G84=""),"",F84*G84)</f>
        <v/>
      </c>
      <c r="I84" s="28" t="n"/>
      <c r="J84" s="4" t="n"/>
    </row>
    <row r="85" ht="32" customHeight="1">
      <c r="A85" s="4" t="n"/>
      <c r="B85" s="4" t="n"/>
      <c r="C85" s="4" t="n"/>
      <c r="D85" s="4" t="n"/>
      <c r="E85" s="53" t="n"/>
      <c r="F85" s="52" t="n"/>
      <c r="G85" s="51" t="n"/>
      <c r="H85" s="50">
        <f>IF(OR(F85="",G85=""),"",F85*G85)</f>
        <v/>
      </c>
      <c r="I85" s="28" t="n"/>
      <c r="J85" s="4" t="n"/>
    </row>
    <row r="86" ht="32" customHeight="1">
      <c r="A86" s="4" t="n"/>
      <c r="B86" s="4" t="n"/>
      <c r="C86" s="4" t="n"/>
      <c r="D86" s="4" t="n"/>
      <c r="E86" s="53" t="n"/>
      <c r="F86" s="52" t="n"/>
      <c r="G86" s="51" t="n"/>
      <c r="H86" s="49">
        <f>IF(OR(F86="",G86=""),"",F86*G86)</f>
        <v/>
      </c>
      <c r="I86" s="28" t="n"/>
      <c r="J86" s="4" t="n"/>
    </row>
    <row r="87" ht="32" customHeight="1">
      <c r="A87" s="4" t="n"/>
      <c r="B87" s="4" t="n"/>
      <c r="C87" s="4" t="n"/>
      <c r="D87" s="4" t="n"/>
      <c r="E87" s="53" t="n"/>
      <c r="F87" s="52" t="n"/>
      <c r="G87" s="51" t="n"/>
      <c r="H87" s="50">
        <f>IF(OR(F87="",G87=""),"",F87*G87)</f>
        <v/>
      </c>
      <c r="I87" s="28" t="n"/>
      <c r="J87" s="4" t="n"/>
    </row>
    <row r="88" ht="32" customHeight="1">
      <c r="A88" s="4" t="n"/>
      <c r="B88" s="4" t="n"/>
      <c r="C88" s="4" t="n"/>
      <c r="D88" s="4" t="n"/>
      <c r="E88" s="53" t="n"/>
      <c r="F88" s="52" t="n"/>
      <c r="G88" s="51" t="n"/>
      <c r="H88" s="49">
        <f>IF(OR(F88="",G88=""),"",F88*G88)</f>
        <v/>
      </c>
      <c r="I88" s="28" t="n"/>
      <c r="J88" s="4" t="n"/>
    </row>
    <row r="89" ht="32" customHeight="1">
      <c r="A89" s="4" t="n"/>
      <c r="B89" s="4" t="n"/>
      <c r="C89" s="4" t="n"/>
      <c r="D89" s="4" t="n"/>
      <c r="E89" s="53" t="n"/>
      <c r="F89" s="52" t="n"/>
      <c r="G89" s="51" t="n"/>
      <c r="H89" s="50">
        <f>IF(OR(F89="",G89=""),"",F89*G89)</f>
        <v/>
      </c>
      <c r="I89" s="28" t="n"/>
      <c r="J89" s="4" t="n"/>
    </row>
    <row r="90" ht="32" customHeight="1">
      <c r="A90" s="4" t="n"/>
      <c r="B90" s="4" t="n"/>
      <c r="C90" s="4" t="n"/>
      <c r="D90" s="4" t="n"/>
      <c r="E90" s="53" t="n"/>
      <c r="F90" s="52" t="n"/>
      <c r="G90" s="51" t="n"/>
      <c r="H90" s="49">
        <f>IF(OR(F90="",G90=""),"",F90*G90)</f>
        <v/>
      </c>
      <c r="I90" s="28" t="n"/>
      <c r="J90" s="4" t="n"/>
    </row>
    <row r="91" ht="32" customHeight="1">
      <c r="A91" s="4" t="n"/>
      <c r="B91" s="4" t="n"/>
      <c r="C91" s="4" t="n"/>
      <c r="D91" s="4" t="n"/>
      <c r="E91" s="53" t="n"/>
      <c r="F91" s="52" t="n"/>
      <c r="G91" s="51" t="n"/>
      <c r="H91" s="50">
        <f>IF(OR(F91="",G91=""),"",F91*G91)</f>
        <v/>
      </c>
      <c r="I91" s="28" t="n"/>
      <c r="J91" s="4" t="n"/>
    </row>
    <row r="92" ht="32" customHeight="1">
      <c r="A92" s="4" t="n"/>
      <c r="B92" s="4" t="n"/>
      <c r="C92" s="4" t="n"/>
      <c r="D92" s="4" t="n"/>
      <c r="E92" s="53" t="n"/>
      <c r="F92" s="52" t="n"/>
      <c r="G92" s="51" t="n"/>
      <c r="H92" s="49">
        <f>IF(OR(F92="",G92=""),"",F92*G92)</f>
        <v/>
      </c>
      <c r="I92" s="28" t="n"/>
      <c r="J92" s="4" t="n"/>
    </row>
    <row r="93" ht="32" customHeight="1">
      <c r="A93" s="4" t="n"/>
      <c r="B93" s="4" t="n"/>
      <c r="C93" s="4" t="n"/>
      <c r="D93" s="4" t="n"/>
      <c r="E93" s="53" t="n"/>
      <c r="F93" s="52" t="n"/>
      <c r="G93" s="51" t="n"/>
      <c r="H93" s="50">
        <f>IF(OR(F93="",G93=""),"",F93*G93)</f>
        <v/>
      </c>
      <c r="I93" s="28" t="n"/>
      <c r="J93" s="4" t="n"/>
    </row>
    <row r="94" ht="32" customHeight="1">
      <c r="A94" s="4" t="n"/>
      <c r="B94" s="4" t="n"/>
      <c r="C94" s="4" t="n"/>
      <c r="D94" s="4" t="n"/>
      <c r="E94" s="53" t="n"/>
      <c r="F94" s="52" t="n"/>
      <c r="G94" s="51" t="n"/>
      <c r="H94" s="49">
        <f>IF(OR(F94="",G94=""),"",F94*G94)</f>
        <v/>
      </c>
      <c r="I94" s="28" t="n"/>
      <c r="J94" s="4" t="n"/>
    </row>
    <row r="95" ht="32" customHeight="1">
      <c r="A95" s="4" t="n"/>
      <c r="B95" s="4" t="n"/>
      <c r="C95" s="4" t="n"/>
      <c r="D95" s="4" t="n"/>
      <c r="E95" s="53" t="n"/>
      <c r="F95" s="52" t="n"/>
      <c r="G95" s="51" t="n"/>
      <c r="H95" s="50">
        <f>IF(OR(F95="",G95=""),"",F95*G95)</f>
        <v/>
      </c>
      <c r="I95" s="28" t="n"/>
      <c r="J95" s="4" t="n"/>
    </row>
    <row r="96" ht="32" customHeight="1">
      <c r="A96" s="4" t="n"/>
      <c r="B96" s="4" t="n"/>
      <c r="C96" s="4" t="n"/>
      <c r="D96" s="4" t="n"/>
      <c r="E96" s="53" t="n"/>
      <c r="F96" s="52" t="n"/>
      <c r="G96" s="51" t="n"/>
      <c r="H96" s="49">
        <f>IF(OR(F96="",G96=""),"",F96*G96)</f>
        <v/>
      </c>
      <c r="I96" s="28" t="n"/>
      <c r="J96" s="4" t="n"/>
    </row>
    <row r="97" ht="32" customHeight="1">
      <c r="A97" s="4" t="n"/>
      <c r="B97" s="4" t="n"/>
      <c r="C97" s="4" t="n"/>
      <c r="D97" s="4" t="n"/>
      <c r="E97" s="53" t="n"/>
      <c r="F97" s="52" t="n"/>
      <c r="G97" s="51" t="n"/>
      <c r="H97" s="50">
        <f>IF(OR(F97="",G97=""),"",F97*G97)</f>
        <v/>
      </c>
      <c r="I97" s="28" t="n"/>
      <c r="J97" s="4" t="n"/>
    </row>
    <row r="98" ht="32" customHeight="1">
      <c r="A98" s="4" t="n"/>
      <c r="B98" s="4" t="n"/>
      <c r="C98" s="4" t="n"/>
      <c r="D98" s="4" t="n"/>
      <c r="E98" s="53" t="n"/>
      <c r="F98" s="52" t="n"/>
      <c r="G98" s="51" t="n"/>
      <c r="H98" s="49">
        <f>IF(OR(F98="",G98=""),"",F98*G98)</f>
        <v/>
      </c>
      <c r="I98" s="28" t="n"/>
      <c r="J98" s="4" t="n"/>
    </row>
    <row r="99" ht="32" customHeight="1">
      <c r="A99" s="4" t="n"/>
      <c r="B99" s="4" t="n"/>
      <c r="C99" s="4" t="n"/>
      <c r="D99" s="4" t="n"/>
      <c r="E99" s="53" t="n"/>
      <c r="F99" s="52" t="n"/>
      <c r="G99" s="51" t="n"/>
      <c r="H99" s="50">
        <f>IF(OR(F99="",G99=""),"",F99*G99)</f>
        <v/>
      </c>
      <c r="I99" s="28" t="n"/>
      <c r="J99" s="4" t="n"/>
    </row>
    <row r="100" ht="32" customHeight="1">
      <c r="A100" s="4" t="n"/>
      <c r="B100" s="4" t="n"/>
      <c r="C100" s="4" t="n"/>
      <c r="D100" s="4" t="n"/>
      <c r="E100" s="53" t="n"/>
      <c r="F100" s="52" t="n"/>
      <c r="G100" s="51" t="n"/>
      <c r="H100" s="49">
        <f>IF(OR(F100="",G100=""),"",F100*G100)</f>
        <v/>
      </c>
      <c r="I100" s="28" t="n"/>
      <c r="J100" s="4" t="n"/>
    </row>
    <row r="101" ht="32" customHeight="1">
      <c r="A101" s="4" t="n"/>
      <c r="B101" s="4" t="n"/>
      <c r="C101" s="4" t="n"/>
      <c r="D101" s="4" t="n"/>
      <c r="E101" s="53" t="n"/>
      <c r="F101" s="52" t="n"/>
      <c r="G101" s="51" t="n"/>
      <c r="H101" s="50">
        <f>IF(OR(F101="",G101=""),"",F101*G101)</f>
        <v/>
      </c>
      <c r="I101" s="28" t="n"/>
      <c r="J101" s="4" t="n"/>
    </row>
    <row r="102"/>
    <row r="103">
      <c r="A103" s="29" t="inlineStr">
        <is>
          <t>Total des dettes retenues</t>
        </is>
      </c>
      <c r="B103" s="30" t="n"/>
      <c r="C103" s="30" t="n"/>
      <c r="D103" s="30" t="n"/>
      <c r="E103" s="30" t="n"/>
      <c r="F103" s="30" t="n"/>
      <c r="G103" s="30" t="n"/>
      <c r="H103" s="54">
        <f>SUM(H2:H101)</f>
        <v/>
      </c>
      <c r="I103" s="30" t="n"/>
      <c r="J103" s="30" t="n"/>
    </row>
    <row r="104"/>
    <row r="105" ht="48" customHeight="1">
      <c r="A105" s="29" t="inlineStr">
        <is>
          <t>Note importante</t>
        </is>
      </c>
      <c r="B105" s="32" t="inlineStr">
        <is>
          <t>Les dettes importantes, les prêts familiaux et les dettes contractées auprès de proches peuvent faire l’objet de limites ou de contrôles spécifiques. Conserver les contrats, tableaux d’amortissement et justificatifs de paiement.</t>
        </is>
      </c>
    </row>
  </sheetData>
  <autoFilter ref="A1:J101"/>
  <conditionalFormatting sqref="A2:J101">
    <cfRule type="expression" priority="1" dxfId="0" stopIfTrue="0">
      <formula>$I2="Non"</formula>
    </cfRule>
  </conditionalFormatting>
  <dataValidations count="3">
    <dataValidation sqref="D2:D101" showErrorMessage="1" showInputMessage="1" allowBlank="1" type="list">
      <formula1>"Emprunt acquisition,Prêt travaux,Prêt SCI,Prêt relais,Dette fournisseur,Autre"</formula1>
    </dataValidation>
    <dataValidation sqref="G2:G101" showErrorMessage="1" showInputMessage="1" allowBlank="1" type="decimal" operator="between">
      <formula1>0</formula1>
      <formula2>1</formula2>
    </dataValidation>
    <dataValidation sqref="I2:I101" showErrorMessage="1" showInputMessage="1"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showGridLines="0" workbookViewId="0">
      <pane ySplit="2" topLeftCell="A3" activePane="bottomLeft" state="frozen"/>
      <selection pane="bottomLeft" activeCell="A1" sqref="A1"/>
    </sheetView>
  </sheetViews>
  <sheetFormatPr baseColWidth="8" defaultRowHeight="15"/>
  <cols>
    <col width="31" customWidth="1" min="1" max="1"/>
    <col width="118" customWidth="1" min="2" max="2"/>
  </cols>
  <sheetData>
    <row r="1" ht="28" customHeight="1">
      <c r="A1" s="1" t="inlineStr">
        <is>
          <t>Instructions — Estimation de l’IFI 2026</t>
        </is>
      </c>
      <c r="B1" s="38" t="n"/>
    </row>
    <row r="2">
      <c r="A2" s="12" t="inlineStr">
        <is>
          <t>Rubrique</t>
        </is>
      </c>
      <c r="B2" s="12" t="inlineStr">
        <is>
          <t>Consignes et limites</t>
        </is>
      </c>
    </row>
    <row r="3" ht="52" customHeight="1">
      <c r="A3" s="33" t="inlineStr">
        <is>
          <t>Finalité</t>
        </is>
      </c>
      <c r="B3" s="34" t="inlineStr">
        <is>
          <t>Ce classeur propose une estimation indicative de l’Impôt sur la Fortune Immobilière au titre de 2026. Il ne remplace pas l’analyse d’un professionnel compétent.</t>
        </is>
      </c>
    </row>
    <row r="4" ht="52" customHeight="1">
      <c r="A4" s="35" t="inlineStr">
        <is>
          <t>Date de référence</t>
        </is>
      </c>
      <c r="B4" s="36" t="inlineStr">
        <is>
          <t>Les valeurs immobilières et les dettes sont appréciées au 1er janvier 2026. Vérifiez que les montants saisis correspondent bien à cette date d’évaluation.</t>
        </is>
      </c>
    </row>
    <row r="5" ht="52" customHeight="1">
      <c r="A5" s="33" t="inlineStr">
        <is>
          <t>Valorisation</t>
        </is>
      </c>
      <c r="B5" s="34" t="inlineStr">
        <is>
          <t>Renseignez chaque bien à sa valeur vénale estimée au 01/01/2026, en tenant compte de son état, de son emplacement, des références de marché et des droits détenus.</t>
        </is>
      </c>
    </row>
    <row r="6" ht="52" customHeight="1">
      <c r="A6" s="35" t="inlineStr">
        <is>
          <t>Résidence principale</t>
        </is>
      </c>
      <c r="B6" s="36" t="inlineStr">
        <is>
          <t>Un abattement de 30 % est appliqué dans cette estimation sur la valeur brute retenue de la résidence principale lorsqu’elle est identifiée comme telle.</t>
        </is>
      </c>
    </row>
    <row r="7" ht="52" customHeight="1">
      <c r="A7" s="33" t="inlineStr">
        <is>
          <t>Dettes déductibles</t>
        </is>
      </c>
      <c r="B7" s="34" t="inlineStr">
        <is>
          <t>Ne retenez que les dettes justifiées, existantes à la date de référence et rattachées à des actifs imposables. Les justificatifs doivent être conservés.</t>
        </is>
      </c>
    </row>
    <row r="8" ht="52" customHeight="1">
      <c r="A8" s="35" t="inlineStr">
        <is>
          <t>Seuil et barème IFI</t>
        </is>
      </c>
      <c r="B8" s="36" t="inlineStr">
        <is>
          <t>Le seuil d’assujettissement affiché est de 1,3 M€. Le barème progressif indicatif est présenté dans la feuille Synthèse IFI et sert au calcul automatisé.</t>
        </is>
      </c>
    </row>
    <row r="9" ht="52" customHeight="1">
      <c r="A9" s="33" t="inlineStr">
        <is>
          <t>Prélèvements sociaux et impôt sur le revenu</t>
        </is>
      </c>
      <c r="B9" s="34" t="inlineStr">
        <is>
          <t>Ces éléments ne sont pas intégrés au calcul IFI de ce classeur. Ils sont mentionnés uniquement afin de distinguer l’IFI des autres impositions.</t>
        </is>
      </c>
    </row>
    <row r="10" ht="52" customHeight="1">
      <c r="A10" s="35" t="inlineStr">
        <is>
          <t>Cas particuliers</t>
        </is>
      </c>
      <c r="B10" s="36" t="inlineStr">
        <is>
          <t>Usufruit, indivision, SCI, démembrement, biens professionnels exonérés, dettes familiales et plafonnement éventuel nécessitent une analyse adaptée à la situation du contribuable.</t>
        </is>
      </c>
    </row>
    <row r="11" ht="52" customHeight="1">
      <c r="A11" s="33" t="inlineStr">
        <is>
          <t>Validation recommandée</t>
        </is>
      </c>
      <c r="B11" s="34" t="inlineStr">
        <is>
          <t>Avant toute déclaration, faites valider les données, valorisations, dettes et situations particulières par un notaire, un avocat fiscaliste ou un expert-comptable.</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2026-09-07T10:45:59Z</dcterms:created>
  <dcterms:modified xmlns:dcterms="http://purl.org/dc/terms/" xmlns:xsi="http://www.w3.org/2001/XMLSchema-instance" xsi:type="dcterms:W3CDTF">2026-09-07T10:45:59Z</dcterms:modified>
</cp:coreProperties>
</file>